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лот" sheetId="1" state="visible" r:id="rId1"/>
    <sheet name="2 лот" sheetId="2" state="visible" r:id="rId2"/>
    <sheet name="3 лот" sheetId="3" state="visible" r:id="rId3"/>
    <sheet name="4 лот" sheetId="4" state="visible" r:id="rId4"/>
  </sheets>
  <calcPr/>
</workbook>
</file>

<file path=xl/sharedStrings.xml><?xml version="1.0" encoding="utf-8"?>
<sst xmlns="http://schemas.openxmlformats.org/spreadsheetml/2006/main" count="23" uniqueCount="23">
  <si>
    <t>$</t>
  </si>
  <si>
    <t xml:space="preserve">Приложение №1</t>
  </si>
  <si>
    <t xml:space="preserve">Расчет к аукциону "Предоставление заемных средств для нужд АО "ДГК",  рублей </t>
  </si>
  <si>
    <t xml:space="preserve">Лот №1 (90008010-ФИНФД-2026-ДГК) </t>
  </si>
  <si>
    <t xml:space="preserve">1. Цена аукциона (максимальная)   - </t>
  </si>
  <si>
    <t xml:space="preserve">4 000 000 000,00 * 20% /365 * 2555 = </t>
  </si>
  <si>
    <t xml:space="preserve">2. Максимальная процентная ставка за пользование кредитными средствами: не более ключевой ставки Банка России + маржа 4%. (ключевая  ставка 16%, определенная Банком России 19.12.2025 г.)</t>
  </si>
  <si>
    <t xml:space="preserve">3. Шаг аукциона устанавливается в размере  0,5% - 5,0% от максимальной цены договора</t>
  </si>
  <si>
    <t xml:space="preserve">4. Старт Аукциона осуществляется от начальной (максимальной ) цены - </t>
  </si>
  <si>
    <t xml:space="preserve">5.  Срок кредита, дней</t>
  </si>
  <si>
    <t>Сумма</t>
  </si>
  <si>
    <t xml:space="preserve">% ставка по кредиту</t>
  </si>
  <si>
    <t xml:space="preserve">% ставка расчетная</t>
  </si>
  <si>
    <t xml:space="preserve">в том числе</t>
  </si>
  <si>
    <t xml:space="preserve">Цена лота</t>
  </si>
  <si>
    <t xml:space="preserve">Шаги акуциона</t>
  </si>
  <si>
    <t xml:space="preserve">Ключевая ставка ЦБ</t>
  </si>
  <si>
    <t xml:space="preserve">Цена при ключевой ставке</t>
  </si>
  <si>
    <t xml:space="preserve">Маржа Банка</t>
  </si>
  <si>
    <t xml:space="preserve">Цена маржи банка</t>
  </si>
  <si>
    <t xml:space="preserve">Лот №2 (90008011-ФИНФД-2026-ДГК) </t>
  </si>
  <si>
    <t xml:space="preserve">Лот №3 (90008012-ФИНФД-2026-ДГК) </t>
  </si>
  <si>
    <t xml:space="preserve">Лот №4 (90008013-ФИНФД-2026-ДГК)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</si>
</sst>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_-;\-* #,##0.00_-;_-* &quot;-&quot;??_-;_-@_-"/>
    <numFmt numFmtId="161" formatCode="_-* #,##0.00_р_._-;\-* #,##0.00_р_._-;_-* &quot;-&quot;??_р_._-;_-@_-"/>
    <numFmt numFmtId="162" formatCode="_-* #,##0.00\ _₽_-;\-* #,##0.00\ _₽_-;_-* &quot;-&quot;?\ _₽_-;_-@_-"/>
    <numFmt numFmtId="163" formatCode="_-* #,##0.00_р_._-;&quot;-&quot;* #,##0.00_р_._-;_-* &quot;-&quot;??_р_._-;_-@_-"/>
  </numFmts>
  <fonts count="8">
    <font>
      <sz val="11.000000"/>
      <color theme="1"/>
      <name val="Calibri"/>
      <scheme val="minor"/>
    </font>
    <font>
      <sz val="10.000000"/>
      <name val="Arial Cyr"/>
    </font>
    <font>
      <sz val="11.000000"/>
      <color theme="0"/>
      <name val="Calibri"/>
    </font>
    <font>
      <b/>
      <i/>
      <sz val="12.000000"/>
      <color theme="1"/>
      <name val="Times New Roman"/>
    </font>
    <font>
      <sz val="12.000000"/>
      <color theme="1"/>
      <name val="Times New Roman"/>
    </font>
    <font>
      <sz val="12.000000"/>
      <name val="Times New Roman"/>
    </font>
    <font>
      <b/>
      <sz val="11.000000"/>
      <color theme="1"/>
      <name val="Calibri"/>
      <scheme val="minor"/>
    </font>
    <font>
      <sz val="11.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9" applyNumberFormat="1" applyFont="0" applyFill="0" applyBorder="0" applyProtection="0"/>
    <xf fontId="0" fillId="0" borderId="0" numFmtId="160" applyNumberFormat="1" applyFont="0" applyFill="0" applyBorder="0" applyProtection="0"/>
  </cellStyleXfs>
  <cellXfs count="27">
    <xf fontId="0" fillId="0" borderId="0" numFmtId="0" xfId="0"/>
    <xf fontId="0" fillId="0" borderId="0" numFmtId="4" xfId="0" applyNumberFormat="1"/>
    <xf fontId="2" fillId="0" borderId="0" numFmtId="0" xfId="0" applyFont="1"/>
    <xf fontId="0" fillId="0" borderId="0" numFmtId="0" xfId="0" applyAlignment="1">
      <alignment horizontal="right"/>
    </xf>
    <xf fontId="3" fillId="0" borderId="0" numFmtId="0" xfId="0" applyFont="1" applyAlignment="1">
      <alignment horizontal="center" vertical="center" wrapText="1"/>
    </xf>
    <xf fontId="0" fillId="0" borderId="0" numFmtId="0" xfId="0" applyAlignment="1">
      <alignment horizontal="centerContinuous"/>
    </xf>
    <xf fontId="4" fillId="0" borderId="0" numFmtId="0" xfId="0" applyFont="1"/>
    <xf fontId="4" fillId="0" borderId="0" numFmtId="4" xfId="0" applyNumberFormat="1" applyFont="1" applyAlignment="1">
      <alignment horizontal="left"/>
    </xf>
    <xf fontId="5" fillId="0" borderId="0" numFmtId="4" xfId="0" applyNumberFormat="1" applyFont="1" applyAlignment="1">
      <alignment horizontal="right"/>
    </xf>
    <xf fontId="4" fillId="0" borderId="0" numFmtId="4" xfId="0" applyNumberFormat="1" applyFont="1"/>
    <xf fontId="4" fillId="0" borderId="0" numFmtId="0" xfId="0" applyFont="1" applyAlignment="1">
      <alignment vertical="center" wrapText="1"/>
    </xf>
    <xf fontId="5" fillId="0" borderId="0" numFmtId="10" xfId="0" applyNumberFormat="1" applyFont="1" applyAlignment="1">
      <alignment horizontal="left" vertical="center" wrapText="1"/>
    </xf>
    <xf fontId="4" fillId="0" borderId="0" numFmtId="0" xfId="0" applyFont="1" applyAlignment="1">
      <alignment horizontal="left" vertical="center" wrapText="1"/>
    </xf>
    <xf fontId="4" fillId="0" borderId="0" numFmtId="4" xfId="0" applyNumberFormat="1" applyFont="1" applyAlignment="1">
      <alignment horizontal="left" vertical="center" wrapText="1"/>
    </xf>
    <xf fontId="4" fillId="0" borderId="0" numFmtId="0" xfId="0" applyFont="1" applyAlignment="1">
      <alignment wrapText="1"/>
    </xf>
    <xf fontId="4" fillId="0" borderId="0" numFmtId="0" xfId="0" applyFont="1" applyAlignment="1">
      <alignment horizontal="left"/>
    </xf>
    <xf fontId="6" fillId="0" borderId="1" numFmtId="0" xfId="0" applyFont="1" applyBorder="1" applyAlignment="1">
      <alignment horizontal="center" vertical="center"/>
    </xf>
    <xf fontId="6" fillId="0" borderId="1" numFmtId="0" xfId="0" applyFont="1" applyBorder="1" applyAlignment="1">
      <alignment horizontal="center" vertical="center" wrapText="1"/>
    </xf>
    <xf fontId="6" fillId="2" borderId="1" numFmtId="0" xfId="0" applyFont="1" applyFill="1" applyBorder="1" applyAlignment="1">
      <alignment horizontal="center" vertical="center" wrapText="1"/>
    </xf>
    <xf fontId="0" fillId="0" borderId="1" numFmtId="160" xfId="3" applyNumberFormat="1" applyBorder="1"/>
    <xf fontId="0" fillId="0" borderId="1" numFmtId="10" xfId="2" applyNumberFormat="1" applyBorder="1"/>
    <xf fontId="0" fillId="2" borderId="1" numFmtId="10" xfId="2" applyNumberFormat="1" applyFill="1" applyBorder="1"/>
    <xf fontId="7" fillId="0" borderId="1" numFmtId="10" xfId="2" applyNumberFormat="1" applyFont="1" applyBorder="1"/>
    <xf fontId="0" fillId="0" borderId="1" numFmtId="161" xfId="3" applyNumberFormat="1" applyBorder="1"/>
    <xf fontId="7" fillId="0" borderId="1" numFmtId="161" xfId="3" applyNumberFormat="1" applyFont="1" applyBorder="1"/>
    <xf fontId="0" fillId="0" borderId="1" numFmtId="162" xfId="0" applyNumberFormat="1" applyBorder="1"/>
    <xf fontId="0" fillId="0" borderId="1" numFmtId="163" xfId="3" applyNumberFormat="1" applyBorder="1"/>
  </cellXfs>
  <cellStyles count="4">
    <cellStyle name="Обычный" xfId="0" builtinId="0"/>
    <cellStyle name="Обычный 2" xfId="1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8" tint="0.39997558519241921"/>
    <outlinePr applyStyles="0" summaryBelow="1" summaryRight="1" showOutlineSymbols="1"/>
    <pageSetUpPr autoPageBreaks="1" fitToPage="1"/>
  </sheetPr>
  <sheetViews>
    <sheetView zoomScale="100" workbookViewId="0">
      <selection activeCell="I11" activeCellId="0" sqref="I11"/>
    </sheetView>
  </sheetViews>
  <sheetFormatPr defaultColWidth="9.109375" defaultRowHeight="14.25" outlineLevelRow="1"/>
  <cols>
    <col customWidth="1" min="1" max="1" width="22"/>
    <col customWidth="1" min="2" max="2" style="1" width="14.88671875"/>
    <col customWidth="1" min="3" max="3" style="1" width="13.44140625"/>
    <col customWidth="1" min="4" max="4" style="1" width="11.5546875"/>
    <col customWidth="1" min="5" max="5" width="20.33203125"/>
    <col customWidth="1" min="6" max="6" width="11"/>
    <col customWidth="1" min="7" max="7" width="21.44140625"/>
    <col customWidth="1" min="8" max="8" width="18.6640625"/>
    <col customWidth="1" min="9" max="9" width="15.6640625"/>
  </cols>
  <sheetData>
    <row r="1">
      <c r="A1" s="2" t="s">
        <v>0</v>
      </c>
      <c r="H1" s="3" t="s">
        <v>1</v>
      </c>
    </row>
    <row r="3" ht="26.25" customHeight="1">
      <c r="A3" s="4" t="s">
        <v>2</v>
      </c>
      <c r="B3" s="4"/>
      <c r="C3" s="4"/>
      <c r="D3" s="4"/>
      <c r="E3" s="4"/>
      <c r="F3" s="4"/>
      <c r="G3" s="4"/>
      <c r="H3" s="4"/>
      <c r="I3" s="5"/>
    </row>
    <row r="4" ht="21" customHeight="1">
      <c r="A4" s="4" t="s">
        <v>3</v>
      </c>
      <c r="B4" s="4"/>
      <c r="C4" s="4"/>
      <c r="D4" s="4"/>
      <c r="E4" s="4"/>
      <c r="F4" s="4"/>
      <c r="G4" s="4"/>
      <c r="H4" s="4"/>
      <c r="I4" s="5"/>
    </row>
    <row r="5" ht="27" customHeight="1">
      <c r="A5" s="6" t="s">
        <v>4</v>
      </c>
      <c r="B5" s="6"/>
      <c r="C5" s="7">
        <f>H5</f>
        <v>5600000000</v>
      </c>
      <c r="D5" s="7"/>
      <c r="E5" s="8" t="s">
        <v>5</v>
      </c>
      <c r="F5" s="8"/>
      <c r="G5" s="8"/>
      <c r="H5" s="7">
        <f>ROUND((A18*E7/365*E14),2)</f>
        <v>5600000000</v>
      </c>
    </row>
    <row r="6" ht="13.5" customHeight="1">
      <c r="A6" s="6"/>
      <c r="B6" s="9"/>
      <c r="C6" s="9"/>
      <c r="D6" s="9"/>
      <c r="E6" s="6"/>
    </row>
    <row r="7" ht="61.5" customHeight="1">
      <c r="A7" s="10" t="s">
        <v>6</v>
      </c>
      <c r="B7" s="10"/>
      <c r="C7" s="10"/>
      <c r="D7" s="10"/>
      <c r="E7" s="11">
        <v>0.20000000000000001</v>
      </c>
      <c r="F7" s="12"/>
      <c r="G7" s="12"/>
      <c r="H7" s="12"/>
      <c r="I7" s="12"/>
      <c r="J7" s="12"/>
      <c r="K7" s="10"/>
      <c r="L7" s="10"/>
      <c r="M7" s="10"/>
      <c r="N7" s="10"/>
      <c r="O7" s="10"/>
      <c r="P7" s="10"/>
    </row>
    <row r="8" ht="15.75" customHeight="1">
      <c r="A8" s="12"/>
      <c r="B8" s="12"/>
      <c r="C8" s="12"/>
      <c r="D8" s="12"/>
      <c r="E8" s="12"/>
    </row>
    <row r="9" ht="31.5" customHeight="1">
      <c r="A9" s="10" t="s">
        <v>7</v>
      </c>
      <c r="B9" s="10"/>
      <c r="C9" s="10"/>
      <c r="D9" s="10"/>
      <c r="E9" s="13">
        <f>ROUND((C5*0.5%),2)</f>
        <v>28000000</v>
      </c>
    </row>
    <row r="10" ht="20.25" customHeight="1">
      <c r="A10" s="10"/>
      <c r="B10" s="10"/>
      <c r="C10" s="10"/>
      <c r="D10" s="10"/>
      <c r="E10" s="13">
        <f>ROUND((C5*5%),2)</f>
        <v>280000000</v>
      </c>
    </row>
    <row r="11" ht="20.25" customHeight="1">
      <c r="A11" s="10"/>
      <c r="B11" s="10"/>
      <c r="C11" s="10"/>
      <c r="D11" s="10"/>
      <c r="E11" s="13"/>
    </row>
    <row r="12" ht="34.5" customHeight="1">
      <c r="A12" s="14" t="s">
        <v>8</v>
      </c>
      <c r="B12" s="14"/>
      <c r="C12" s="14"/>
      <c r="D12" s="14"/>
      <c r="E12" s="13">
        <f>C5</f>
        <v>5600000000</v>
      </c>
    </row>
    <row r="13" ht="30.75" customHeight="1">
      <c r="A13" s="6"/>
      <c r="B13" s="9"/>
      <c r="C13" s="9"/>
      <c r="D13" s="9"/>
      <c r="E13" s="6"/>
    </row>
    <row r="14" ht="15.75" customHeight="1">
      <c r="A14" s="6" t="s">
        <v>9</v>
      </c>
      <c r="B14" s="6"/>
      <c r="C14" s="6"/>
      <c r="D14" s="6"/>
      <c r="E14" s="15">
        <v>2555</v>
      </c>
    </row>
    <row r="15" ht="24" customHeight="1" outlineLevel="1">
      <c r="A15" s="6"/>
      <c r="B15" s="9"/>
      <c r="C15" s="9"/>
      <c r="D15" s="9"/>
      <c r="E15" s="6"/>
    </row>
    <row r="16" ht="18" customHeight="1" outlineLevel="1">
      <c r="A16" s="16" t="s">
        <v>10</v>
      </c>
      <c r="B16" s="17" t="s">
        <v>11</v>
      </c>
      <c r="C16" s="18" t="s">
        <v>12</v>
      </c>
      <c r="D16" s="17" t="s">
        <v>13</v>
      </c>
      <c r="E16" s="17"/>
      <c r="F16" s="17"/>
      <c r="G16" s="17"/>
      <c r="H16" s="17" t="s">
        <v>14</v>
      </c>
      <c r="I16" s="17" t="s">
        <v>15</v>
      </c>
    </row>
    <row r="17" ht="26.399999999999999" customHeight="1">
      <c r="A17" s="16"/>
      <c r="B17" s="17"/>
      <c r="C17" s="18"/>
      <c r="D17" s="17" t="s">
        <v>16</v>
      </c>
      <c r="E17" s="17" t="s">
        <v>17</v>
      </c>
      <c r="F17" s="17" t="s">
        <v>18</v>
      </c>
      <c r="G17" s="17" t="s">
        <v>19</v>
      </c>
      <c r="H17" s="17"/>
      <c r="I17" s="17"/>
    </row>
    <row r="18">
      <c r="A18" s="19">
        <v>4000000000</v>
      </c>
      <c r="B18" s="20">
        <f>E7</f>
        <v>0.20000000000000001</v>
      </c>
      <c r="C18" s="21">
        <f t="shared" ref="C18:C57" si="0">H18/A18/E$14*365</f>
        <v>0.19999999999999998</v>
      </c>
      <c r="D18" s="22">
        <v>0.16</v>
      </c>
      <c r="E18" s="23">
        <f>ROUND((A18*D18/365*E$14),2)</f>
        <v>4480000000</v>
      </c>
      <c r="F18" s="20">
        <v>0.040000000000000001</v>
      </c>
      <c r="G18" s="24">
        <f>ROUND((A18*F18/365*E$14),2)</f>
        <v>1120000000</v>
      </c>
      <c r="H18" s="23">
        <f>E12</f>
        <v>5600000000</v>
      </c>
      <c r="I18" s="25"/>
    </row>
    <row r="19">
      <c r="A19" s="19">
        <f t="shared" ref="A19:A57" si="1">A18</f>
        <v>4000000000</v>
      </c>
      <c r="B19" s="20">
        <f>D19+F19</f>
        <v>0.19899999999999998</v>
      </c>
      <c r="C19" s="21">
        <f>H19/A19/E$14*365</f>
        <v>0.19899999999999998</v>
      </c>
      <c r="D19" s="22">
        <f t="shared" ref="D19:E57" si="2">D18</f>
        <v>0.16</v>
      </c>
      <c r="E19" s="23">
        <f>E18</f>
        <v>4480000000</v>
      </c>
      <c r="F19" s="20">
        <f t="shared" ref="F19:F57" si="3">C19-D19</f>
        <v>0.038999999999999979</v>
      </c>
      <c r="G19" s="26">
        <f t="shared" ref="G19:G57" si="4">A19*F19/365*E$14</f>
        <v>1091999999.9999993</v>
      </c>
      <c r="H19" s="23">
        <f>H18-I19</f>
        <v>5572000000</v>
      </c>
      <c r="I19" s="25">
        <f>E9</f>
        <v>28000000</v>
      </c>
    </row>
    <row r="20">
      <c r="A20" s="19">
        <f t="shared" si="1"/>
        <v>4000000000</v>
      </c>
      <c r="B20" s="20">
        <f t="shared" ref="B20:B57" si="5">D20+F20</f>
        <v>0.19799999999999998</v>
      </c>
      <c r="C20" s="21">
        <f t="shared" si="0"/>
        <v>0.19799999999999998</v>
      </c>
      <c r="D20" s="22">
        <f t="shared" si="2"/>
        <v>0.16</v>
      </c>
      <c r="E20" s="23">
        <f t="shared" si="2"/>
        <v>4480000000</v>
      </c>
      <c r="F20" s="20">
        <f t="shared" si="3"/>
        <v>0.037999999999999978</v>
      </c>
      <c r="G20" s="23">
        <f t="shared" si="4"/>
        <v>1063999999.9999993</v>
      </c>
      <c r="H20" s="23">
        <f t="shared" ref="H20:H57" si="6">H19-I19</f>
        <v>5544000000</v>
      </c>
      <c r="I20" s="25">
        <f t="shared" ref="I20:I57" si="7">I19</f>
        <v>28000000</v>
      </c>
    </row>
    <row r="21">
      <c r="A21" s="19">
        <f t="shared" si="1"/>
        <v>4000000000</v>
      </c>
      <c r="B21" s="20">
        <f t="shared" si="5"/>
        <v>0.19700000000000001</v>
      </c>
      <c r="C21" s="21">
        <f t="shared" si="0"/>
        <v>0.19700000000000001</v>
      </c>
      <c r="D21" s="22">
        <f t="shared" si="2"/>
        <v>0.16</v>
      </c>
      <c r="E21" s="23">
        <f t="shared" si="2"/>
        <v>4480000000</v>
      </c>
      <c r="F21" s="20">
        <f t="shared" si="3"/>
        <v>0.037000000000000005</v>
      </c>
      <c r="G21" s="23">
        <f t="shared" si="4"/>
        <v>1036000000.0000001</v>
      </c>
      <c r="H21" s="23">
        <f t="shared" si="6"/>
        <v>5516000000</v>
      </c>
      <c r="I21" s="25">
        <f t="shared" si="7"/>
        <v>28000000</v>
      </c>
    </row>
    <row r="22">
      <c r="A22" s="19">
        <f t="shared" si="1"/>
        <v>4000000000</v>
      </c>
      <c r="B22" s="20">
        <f t="shared" si="5"/>
        <v>0.19600000000000001</v>
      </c>
      <c r="C22" s="21">
        <f t="shared" si="0"/>
        <v>0.19600000000000001</v>
      </c>
      <c r="D22" s="22">
        <f t="shared" si="2"/>
        <v>0.16</v>
      </c>
      <c r="E22" s="23">
        <f t="shared" si="2"/>
        <v>4480000000</v>
      </c>
      <c r="F22" s="20">
        <f t="shared" si="3"/>
        <v>0.036000000000000004</v>
      </c>
      <c r="G22" s="23">
        <f t="shared" si="4"/>
        <v>1008000000.0000002</v>
      </c>
      <c r="H22" s="23">
        <f t="shared" si="6"/>
        <v>5488000000</v>
      </c>
      <c r="I22" s="25">
        <f t="shared" si="7"/>
        <v>28000000</v>
      </c>
    </row>
    <row r="23">
      <c r="A23" s="19">
        <f t="shared" si="1"/>
        <v>4000000000</v>
      </c>
      <c r="B23" s="20">
        <f t="shared" si="5"/>
        <v>0.19500000000000001</v>
      </c>
      <c r="C23" s="21">
        <f t="shared" si="0"/>
        <v>0.19500000000000001</v>
      </c>
      <c r="D23" s="22">
        <f t="shared" si="2"/>
        <v>0.16</v>
      </c>
      <c r="E23" s="23">
        <f t="shared" si="2"/>
        <v>4480000000</v>
      </c>
      <c r="F23" s="20">
        <f t="shared" si="3"/>
        <v>0.035000000000000003</v>
      </c>
      <c r="G23" s="23">
        <f t="shared" si="4"/>
        <v>979999999.99999988</v>
      </c>
      <c r="H23" s="23">
        <f t="shared" si="6"/>
        <v>5460000000</v>
      </c>
      <c r="I23" s="25">
        <f t="shared" si="7"/>
        <v>28000000</v>
      </c>
    </row>
    <row r="24">
      <c r="A24" s="19">
        <f t="shared" si="1"/>
        <v>4000000000</v>
      </c>
      <c r="B24" s="20">
        <f t="shared" si="5"/>
        <v>0.19400000000000001</v>
      </c>
      <c r="C24" s="21">
        <f t="shared" si="0"/>
        <v>0.19400000000000001</v>
      </c>
      <c r="D24" s="22">
        <f t="shared" si="2"/>
        <v>0.16</v>
      </c>
      <c r="E24" s="23">
        <f t="shared" si="2"/>
        <v>4480000000</v>
      </c>
      <c r="F24" s="20">
        <f t="shared" si="3"/>
        <v>0.034000000000000002</v>
      </c>
      <c r="G24" s="23">
        <f t="shared" si="4"/>
        <v>952000000</v>
      </c>
      <c r="H24" s="23">
        <f t="shared" si="6"/>
        <v>5432000000</v>
      </c>
      <c r="I24" s="25">
        <f t="shared" si="7"/>
        <v>28000000</v>
      </c>
    </row>
    <row r="25">
      <c r="A25" s="19">
        <f t="shared" si="1"/>
        <v>4000000000</v>
      </c>
      <c r="B25" s="20">
        <f t="shared" si="5"/>
        <v>0.193</v>
      </c>
      <c r="C25" s="21">
        <f t="shared" si="0"/>
        <v>0.193</v>
      </c>
      <c r="D25" s="22">
        <f t="shared" si="2"/>
        <v>0.16</v>
      </c>
      <c r="E25" s="23">
        <f t="shared" si="2"/>
        <v>4480000000</v>
      </c>
      <c r="F25" s="20">
        <f t="shared" si="3"/>
        <v>0.033000000000000002</v>
      </c>
      <c r="G25" s="23">
        <f t="shared" si="4"/>
        <v>924000000</v>
      </c>
      <c r="H25" s="23">
        <f t="shared" si="6"/>
        <v>5404000000</v>
      </c>
      <c r="I25" s="25">
        <f t="shared" si="7"/>
        <v>28000000</v>
      </c>
    </row>
    <row r="26">
      <c r="A26" s="19">
        <f t="shared" si="1"/>
        <v>4000000000</v>
      </c>
      <c r="B26" s="20">
        <f t="shared" si="5"/>
        <v>0.19200000000000003</v>
      </c>
      <c r="C26" s="21">
        <f t="shared" si="0"/>
        <v>0.19200000000000003</v>
      </c>
      <c r="D26" s="22">
        <f t="shared" si="2"/>
        <v>0.16</v>
      </c>
      <c r="E26" s="23">
        <f t="shared" si="2"/>
        <v>4480000000</v>
      </c>
      <c r="F26" s="20">
        <f t="shared" si="3"/>
        <v>0.032000000000000028</v>
      </c>
      <c r="G26" s="23">
        <f t="shared" si="4"/>
        <v>896000000.00000083</v>
      </c>
      <c r="H26" s="23">
        <f t="shared" si="6"/>
        <v>5376000000</v>
      </c>
      <c r="I26" s="25">
        <f t="shared" si="7"/>
        <v>28000000</v>
      </c>
    </row>
    <row r="27">
      <c r="A27" s="19">
        <f t="shared" si="1"/>
        <v>4000000000</v>
      </c>
      <c r="B27" s="20">
        <f t="shared" si="5"/>
        <v>0.19099999999999998</v>
      </c>
      <c r="C27" s="21">
        <f t="shared" si="0"/>
        <v>0.19099999999999998</v>
      </c>
      <c r="D27" s="22">
        <f t="shared" si="2"/>
        <v>0.16</v>
      </c>
      <c r="E27" s="23">
        <f t="shared" si="2"/>
        <v>4480000000</v>
      </c>
      <c r="F27" s="20">
        <f t="shared" si="3"/>
        <v>0.030999999999999972</v>
      </c>
      <c r="G27" s="23">
        <f t="shared" si="4"/>
        <v>867999999.99999917</v>
      </c>
      <c r="H27" s="23">
        <f t="shared" si="6"/>
        <v>5348000000</v>
      </c>
      <c r="I27" s="25">
        <f t="shared" si="7"/>
        <v>28000000</v>
      </c>
    </row>
    <row r="28">
      <c r="A28" s="19">
        <f t="shared" si="1"/>
        <v>4000000000</v>
      </c>
      <c r="B28" s="20">
        <f t="shared" si="5"/>
        <v>0.19</v>
      </c>
      <c r="C28" s="21">
        <f t="shared" si="0"/>
        <v>0.19</v>
      </c>
      <c r="D28" s="22">
        <f t="shared" si="2"/>
        <v>0.16</v>
      </c>
      <c r="E28" s="23">
        <f t="shared" si="2"/>
        <v>4480000000</v>
      </c>
      <c r="F28" s="20">
        <f t="shared" si="3"/>
        <v>0.029999999999999999</v>
      </c>
      <c r="G28" s="23">
        <f t="shared" si="4"/>
        <v>840000000</v>
      </c>
      <c r="H28" s="23">
        <f t="shared" si="6"/>
        <v>5320000000</v>
      </c>
      <c r="I28" s="25">
        <f t="shared" si="7"/>
        <v>28000000</v>
      </c>
    </row>
    <row r="29">
      <c r="A29" s="19">
        <f t="shared" si="1"/>
        <v>4000000000</v>
      </c>
      <c r="B29" s="20">
        <f t="shared" si="5"/>
        <v>0.189</v>
      </c>
      <c r="C29" s="21">
        <f t="shared" si="0"/>
        <v>0.189</v>
      </c>
      <c r="D29" s="22">
        <f t="shared" si="2"/>
        <v>0.16</v>
      </c>
      <c r="E29" s="23">
        <f t="shared" si="2"/>
        <v>4480000000</v>
      </c>
      <c r="F29" s="20">
        <f t="shared" si="3"/>
        <v>0.028999999999999998</v>
      </c>
      <c r="G29" s="23">
        <f t="shared" si="4"/>
        <v>811999999.99999988</v>
      </c>
      <c r="H29" s="23">
        <f t="shared" si="6"/>
        <v>5292000000</v>
      </c>
      <c r="I29" s="25">
        <f t="shared" si="7"/>
        <v>28000000</v>
      </c>
    </row>
    <row r="30">
      <c r="A30" s="19">
        <f t="shared" si="1"/>
        <v>4000000000</v>
      </c>
      <c r="B30" s="20">
        <f t="shared" si="5"/>
        <v>0.188</v>
      </c>
      <c r="C30" s="21">
        <f t="shared" si="0"/>
        <v>0.188</v>
      </c>
      <c r="D30" s="20">
        <f t="shared" si="2"/>
        <v>0.16</v>
      </c>
      <c r="E30" s="23">
        <f t="shared" si="2"/>
        <v>4480000000</v>
      </c>
      <c r="F30" s="20">
        <f t="shared" si="3"/>
        <v>0.027999999999999997</v>
      </c>
      <c r="G30" s="23">
        <f t="shared" si="4"/>
        <v>784000000</v>
      </c>
      <c r="H30" s="23">
        <f t="shared" si="6"/>
        <v>5264000000</v>
      </c>
      <c r="I30" s="25">
        <f t="shared" si="7"/>
        <v>28000000</v>
      </c>
    </row>
    <row r="31">
      <c r="A31" s="19">
        <f t="shared" si="1"/>
        <v>4000000000</v>
      </c>
      <c r="B31" s="20">
        <f t="shared" si="5"/>
        <v>0.187</v>
      </c>
      <c r="C31" s="21">
        <f t="shared" si="0"/>
        <v>0.187</v>
      </c>
      <c r="D31" s="20">
        <f t="shared" si="2"/>
        <v>0.16</v>
      </c>
      <c r="E31" s="23">
        <f t="shared" si="2"/>
        <v>4480000000</v>
      </c>
      <c r="F31" s="20">
        <f t="shared" si="3"/>
        <v>0.026999999999999996</v>
      </c>
      <c r="G31" s="23">
        <f t="shared" si="4"/>
        <v>755999999.99999988</v>
      </c>
      <c r="H31" s="23">
        <f t="shared" si="6"/>
        <v>5236000000</v>
      </c>
      <c r="I31" s="25">
        <f t="shared" si="7"/>
        <v>28000000</v>
      </c>
    </row>
    <row r="32">
      <c r="A32" s="19">
        <f t="shared" si="1"/>
        <v>4000000000</v>
      </c>
      <c r="B32" s="20">
        <f t="shared" si="5"/>
        <v>0.186</v>
      </c>
      <c r="C32" s="21">
        <f t="shared" si="0"/>
        <v>0.186</v>
      </c>
      <c r="D32" s="20">
        <f t="shared" si="2"/>
        <v>0.16</v>
      </c>
      <c r="E32" s="23">
        <f t="shared" si="2"/>
        <v>4480000000</v>
      </c>
      <c r="F32" s="20">
        <f t="shared" si="3"/>
        <v>0.025999999999999995</v>
      </c>
      <c r="G32" s="23">
        <f t="shared" si="4"/>
        <v>727999999.99999988</v>
      </c>
      <c r="H32" s="23">
        <f t="shared" si="6"/>
        <v>5208000000</v>
      </c>
      <c r="I32" s="25">
        <f t="shared" si="7"/>
        <v>28000000</v>
      </c>
    </row>
    <row r="33">
      <c r="A33" s="19">
        <f t="shared" si="1"/>
        <v>4000000000</v>
      </c>
      <c r="B33" s="20">
        <f t="shared" si="5"/>
        <v>0.18499999999999997</v>
      </c>
      <c r="C33" s="21">
        <f t="shared" si="0"/>
        <v>0.18499999999999997</v>
      </c>
      <c r="D33" s="20">
        <f t="shared" si="2"/>
        <v>0.16</v>
      </c>
      <c r="E33" s="23">
        <f t="shared" si="2"/>
        <v>4480000000</v>
      </c>
      <c r="F33" s="20">
        <f t="shared" si="3"/>
        <v>0.024999999999999967</v>
      </c>
      <c r="G33" s="23">
        <f t="shared" si="4"/>
        <v>699999999.99999905</v>
      </c>
      <c r="H33" s="23">
        <f t="shared" si="6"/>
        <v>5180000000</v>
      </c>
      <c r="I33" s="25">
        <f t="shared" si="7"/>
        <v>28000000</v>
      </c>
    </row>
    <row r="34">
      <c r="A34" s="19">
        <f t="shared" si="1"/>
        <v>4000000000</v>
      </c>
      <c r="B34" s="20">
        <f t="shared" si="5"/>
        <v>0.18400000000000002</v>
      </c>
      <c r="C34" s="21">
        <f t="shared" si="0"/>
        <v>0.18400000000000002</v>
      </c>
      <c r="D34" s="20">
        <f t="shared" si="2"/>
        <v>0.16</v>
      </c>
      <c r="E34" s="23">
        <f t="shared" si="2"/>
        <v>4480000000</v>
      </c>
      <c r="F34" s="20">
        <f t="shared" si="3"/>
        <v>0.024000000000000021</v>
      </c>
      <c r="G34" s="23">
        <f t="shared" si="4"/>
        <v>672000000.00000072</v>
      </c>
      <c r="H34" s="23">
        <f t="shared" si="6"/>
        <v>5152000000</v>
      </c>
      <c r="I34" s="25">
        <f t="shared" si="7"/>
        <v>28000000</v>
      </c>
    </row>
    <row r="35">
      <c r="A35" s="19">
        <f t="shared" si="1"/>
        <v>4000000000</v>
      </c>
      <c r="B35" s="20">
        <f t="shared" si="5"/>
        <v>0.18299999999999997</v>
      </c>
      <c r="C35" s="21">
        <f t="shared" si="0"/>
        <v>0.18299999999999997</v>
      </c>
      <c r="D35" s="20">
        <f t="shared" si="2"/>
        <v>0.16</v>
      </c>
      <c r="E35" s="23">
        <f t="shared" si="2"/>
        <v>4480000000</v>
      </c>
      <c r="F35" s="20">
        <f t="shared" si="3"/>
        <v>0.022999999999999965</v>
      </c>
      <c r="G35" s="23">
        <f t="shared" si="4"/>
        <v>643999999.99999905</v>
      </c>
      <c r="H35" s="23">
        <f t="shared" si="6"/>
        <v>5124000000</v>
      </c>
      <c r="I35" s="25">
        <f t="shared" si="7"/>
        <v>28000000</v>
      </c>
    </row>
    <row r="36">
      <c r="A36" s="19">
        <f t="shared" si="1"/>
        <v>4000000000</v>
      </c>
      <c r="B36" s="20">
        <f t="shared" si="5"/>
        <v>0.182</v>
      </c>
      <c r="C36" s="21">
        <f t="shared" si="0"/>
        <v>0.182</v>
      </c>
      <c r="D36" s="20">
        <f t="shared" si="2"/>
        <v>0.16</v>
      </c>
      <c r="E36" s="23">
        <f t="shared" si="2"/>
        <v>4480000000</v>
      </c>
      <c r="F36" s="20">
        <f t="shared" si="3"/>
        <v>0.021999999999999992</v>
      </c>
      <c r="G36" s="23">
        <f t="shared" si="4"/>
        <v>615999999.99999976</v>
      </c>
      <c r="H36" s="23">
        <f t="shared" si="6"/>
        <v>5096000000</v>
      </c>
      <c r="I36" s="25">
        <f t="shared" si="7"/>
        <v>28000000</v>
      </c>
    </row>
    <row r="37">
      <c r="A37" s="19">
        <f t="shared" si="1"/>
        <v>4000000000</v>
      </c>
      <c r="B37" s="20">
        <f t="shared" si="5"/>
        <v>0.18099999999999999</v>
      </c>
      <c r="C37" s="21">
        <f t="shared" si="0"/>
        <v>0.18099999999999999</v>
      </c>
      <c r="D37" s="20">
        <f t="shared" si="2"/>
        <v>0.16</v>
      </c>
      <c r="E37" s="23">
        <f t="shared" si="2"/>
        <v>4480000000</v>
      </c>
      <c r="F37" s="20">
        <f t="shared" si="3"/>
        <v>0.020999999999999991</v>
      </c>
      <c r="G37" s="23">
        <f t="shared" si="4"/>
        <v>587999999.99999976</v>
      </c>
      <c r="H37" s="23">
        <f t="shared" si="6"/>
        <v>5068000000</v>
      </c>
      <c r="I37" s="25">
        <f t="shared" si="7"/>
        <v>28000000</v>
      </c>
    </row>
    <row r="38">
      <c r="A38" s="19">
        <f t="shared" si="1"/>
        <v>4000000000</v>
      </c>
      <c r="B38" s="20">
        <f t="shared" si="5"/>
        <v>0.17999999999999999</v>
      </c>
      <c r="C38" s="21">
        <f t="shared" si="0"/>
        <v>0.17999999999999999</v>
      </c>
      <c r="D38" s="20">
        <f t="shared" si="2"/>
        <v>0.16</v>
      </c>
      <c r="E38" s="23">
        <f t="shared" si="2"/>
        <v>4480000000</v>
      </c>
      <c r="F38" s="20">
        <f t="shared" si="3"/>
        <v>0.01999999999999999</v>
      </c>
      <c r="G38" s="23">
        <f t="shared" si="4"/>
        <v>559999999.99999964</v>
      </c>
      <c r="H38" s="23">
        <f t="shared" si="6"/>
        <v>5040000000</v>
      </c>
      <c r="I38" s="25">
        <f t="shared" si="7"/>
        <v>28000000</v>
      </c>
    </row>
    <row r="39">
      <c r="A39" s="19">
        <f t="shared" si="1"/>
        <v>4000000000</v>
      </c>
      <c r="B39" s="20">
        <f t="shared" si="5"/>
        <v>0.17899999999999999</v>
      </c>
      <c r="C39" s="21">
        <f t="shared" si="0"/>
        <v>0.17899999999999999</v>
      </c>
      <c r="D39" s="20">
        <f t="shared" si="2"/>
        <v>0.16</v>
      </c>
      <c r="E39" s="23">
        <f t="shared" si="2"/>
        <v>4480000000</v>
      </c>
      <c r="F39" s="20">
        <f t="shared" si="3"/>
        <v>0.018999999999999989</v>
      </c>
      <c r="G39" s="23">
        <f t="shared" si="4"/>
        <v>531999999.99999964</v>
      </c>
      <c r="H39" s="23">
        <f t="shared" si="6"/>
        <v>5012000000</v>
      </c>
      <c r="I39" s="25">
        <f t="shared" si="7"/>
        <v>28000000</v>
      </c>
    </row>
    <row r="40">
      <c r="A40" s="19">
        <f t="shared" si="1"/>
        <v>4000000000</v>
      </c>
      <c r="B40" s="20">
        <f t="shared" si="5"/>
        <v>0.17799999999999999</v>
      </c>
      <c r="C40" s="21">
        <f t="shared" si="0"/>
        <v>0.17799999999999999</v>
      </c>
      <c r="D40" s="20">
        <f t="shared" si="2"/>
        <v>0.16</v>
      </c>
      <c r="E40" s="23">
        <f t="shared" si="2"/>
        <v>4480000000</v>
      </c>
      <c r="F40" s="20">
        <f t="shared" si="3"/>
        <v>0.017999999999999988</v>
      </c>
      <c r="G40" s="23">
        <f t="shared" si="4"/>
        <v>503999999.9999997</v>
      </c>
      <c r="H40" s="23">
        <f t="shared" si="6"/>
        <v>4984000000</v>
      </c>
      <c r="I40" s="25">
        <f t="shared" si="7"/>
        <v>28000000</v>
      </c>
    </row>
    <row r="41">
      <c r="A41" s="19">
        <f t="shared" si="1"/>
        <v>4000000000</v>
      </c>
      <c r="B41" s="20">
        <f t="shared" si="5"/>
        <v>0.17700000000000002</v>
      </c>
      <c r="C41" s="21">
        <f t="shared" si="0"/>
        <v>0.17700000000000002</v>
      </c>
      <c r="D41" s="20">
        <f t="shared" si="2"/>
        <v>0.16</v>
      </c>
      <c r="E41" s="23">
        <f t="shared" si="2"/>
        <v>4480000000</v>
      </c>
      <c r="F41" s="20">
        <f t="shared" si="3"/>
        <v>0.017000000000000015</v>
      </c>
      <c r="G41" s="23">
        <f t="shared" si="4"/>
        <v>476000000.00000042</v>
      </c>
      <c r="H41" s="23">
        <f t="shared" si="6"/>
        <v>4956000000</v>
      </c>
      <c r="I41" s="25">
        <f t="shared" si="7"/>
        <v>28000000</v>
      </c>
    </row>
    <row r="42">
      <c r="A42" s="19">
        <f t="shared" si="1"/>
        <v>4000000000</v>
      </c>
      <c r="B42" s="20">
        <f t="shared" si="5"/>
        <v>0.17599999999999999</v>
      </c>
      <c r="C42" s="21">
        <f t="shared" si="0"/>
        <v>0.17599999999999999</v>
      </c>
      <c r="D42" s="20">
        <f t="shared" si="2"/>
        <v>0.16</v>
      </c>
      <c r="E42" s="23">
        <f t="shared" si="2"/>
        <v>4480000000</v>
      </c>
      <c r="F42" s="20">
        <f t="shared" si="3"/>
        <v>0.015999999999999986</v>
      </c>
      <c r="G42" s="23">
        <f t="shared" si="4"/>
        <v>447999999.99999958</v>
      </c>
      <c r="H42" s="23">
        <f t="shared" si="6"/>
        <v>4928000000</v>
      </c>
      <c r="I42" s="25">
        <f t="shared" si="7"/>
        <v>28000000</v>
      </c>
    </row>
    <row r="43">
      <c r="A43" s="19">
        <f t="shared" si="1"/>
        <v>4000000000</v>
      </c>
      <c r="B43" s="20">
        <f t="shared" si="5"/>
        <v>0.17500000000000002</v>
      </c>
      <c r="C43" s="21">
        <f t="shared" si="0"/>
        <v>0.17500000000000002</v>
      </c>
      <c r="D43" s="20">
        <f t="shared" si="2"/>
        <v>0.16</v>
      </c>
      <c r="E43" s="23">
        <f t="shared" si="2"/>
        <v>4480000000</v>
      </c>
      <c r="F43" s="20">
        <f t="shared" si="3"/>
        <v>0.015000000000000013</v>
      </c>
      <c r="G43" s="23">
        <f t="shared" si="4"/>
        <v>420000000.00000042</v>
      </c>
      <c r="H43" s="23">
        <f t="shared" si="6"/>
        <v>4900000000</v>
      </c>
      <c r="I43" s="25">
        <f t="shared" si="7"/>
        <v>28000000</v>
      </c>
    </row>
    <row r="44">
      <c r="A44" s="19">
        <f t="shared" si="1"/>
        <v>4000000000</v>
      </c>
      <c r="B44" s="20">
        <f t="shared" si="5"/>
        <v>0.17399999999999999</v>
      </c>
      <c r="C44" s="21">
        <f t="shared" si="0"/>
        <v>0.17399999999999999</v>
      </c>
      <c r="D44" s="20">
        <f t="shared" si="2"/>
        <v>0.16</v>
      </c>
      <c r="E44" s="23">
        <f t="shared" si="2"/>
        <v>4480000000</v>
      </c>
      <c r="F44" s="20">
        <f t="shared" si="3"/>
        <v>0.013999999999999985</v>
      </c>
      <c r="G44" s="23">
        <f t="shared" si="4"/>
        <v>391999999.99999958</v>
      </c>
      <c r="H44" s="23">
        <f t="shared" si="6"/>
        <v>4872000000</v>
      </c>
      <c r="I44" s="25">
        <f t="shared" si="7"/>
        <v>28000000</v>
      </c>
    </row>
    <row r="45">
      <c r="A45" s="19">
        <f t="shared" si="1"/>
        <v>4000000000</v>
      </c>
      <c r="B45" s="20">
        <f t="shared" si="5"/>
        <v>0.17300000000000001</v>
      </c>
      <c r="C45" s="21">
        <f t="shared" si="0"/>
        <v>0.17300000000000001</v>
      </c>
      <c r="D45" s="20">
        <f t="shared" si="2"/>
        <v>0.16</v>
      </c>
      <c r="E45" s="23">
        <f t="shared" si="2"/>
        <v>4480000000</v>
      </c>
      <c r="F45" s="20">
        <f t="shared" si="3"/>
        <v>0.013000000000000012</v>
      </c>
      <c r="G45" s="23">
        <f t="shared" si="4"/>
        <v>364000000.0000003</v>
      </c>
      <c r="H45" s="23">
        <f t="shared" si="6"/>
        <v>4844000000</v>
      </c>
      <c r="I45" s="25">
        <f t="shared" si="7"/>
        <v>28000000</v>
      </c>
    </row>
    <row r="46">
      <c r="A46" s="19">
        <f t="shared" si="1"/>
        <v>4000000000</v>
      </c>
      <c r="B46" s="20">
        <f t="shared" si="5"/>
        <v>0.17199999999999999</v>
      </c>
      <c r="C46" s="21">
        <f t="shared" si="0"/>
        <v>0.17199999999999999</v>
      </c>
      <c r="D46" s="20">
        <f t="shared" si="2"/>
        <v>0.16</v>
      </c>
      <c r="E46" s="23">
        <f t="shared" si="2"/>
        <v>4480000000</v>
      </c>
      <c r="F46" s="20">
        <f t="shared" si="3"/>
        <v>0.011999999999999983</v>
      </c>
      <c r="G46" s="23">
        <f t="shared" si="4"/>
        <v>335999999.99999952</v>
      </c>
      <c r="H46" s="23">
        <f t="shared" si="6"/>
        <v>4816000000</v>
      </c>
      <c r="I46" s="25">
        <f t="shared" si="7"/>
        <v>28000000</v>
      </c>
    </row>
    <row r="47">
      <c r="A47" s="19">
        <f t="shared" si="1"/>
        <v>4000000000</v>
      </c>
      <c r="B47" s="20">
        <f t="shared" si="5"/>
        <v>0.17100000000000001</v>
      </c>
      <c r="C47" s="21">
        <f t="shared" si="0"/>
        <v>0.17100000000000001</v>
      </c>
      <c r="D47" s="20">
        <f t="shared" si="2"/>
        <v>0.16</v>
      </c>
      <c r="E47" s="23">
        <f t="shared" si="2"/>
        <v>4480000000</v>
      </c>
      <c r="F47" s="20">
        <f t="shared" si="3"/>
        <v>0.01100000000000001</v>
      </c>
      <c r="G47" s="23">
        <f t="shared" si="4"/>
        <v>308000000.00000024</v>
      </c>
      <c r="H47" s="23">
        <f t="shared" si="6"/>
        <v>4788000000</v>
      </c>
      <c r="I47" s="25">
        <f t="shared" si="7"/>
        <v>28000000</v>
      </c>
    </row>
    <row r="48">
      <c r="A48" s="19">
        <f t="shared" si="1"/>
        <v>4000000000</v>
      </c>
      <c r="B48" s="20">
        <f t="shared" si="5"/>
        <v>0.17000000000000001</v>
      </c>
      <c r="C48" s="21">
        <f t="shared" si="0"/>
        <v>0.17000000000000001</v>
      </c>
      <c r="D48" s="20">
        <f t="shared" si="2"/>
        <v>0.16</v>
      </c>
      <c r="E48" s="23">
        <f t="shared" si="2"/>
        <v>4480000000</v>
      </c>
      <c r="F48" s="20">
        <f t="shared" si="3"/>
        <v>0.010000000000000009</v>
      </c>
      <c r="G48" s="23">
        <f t="shared" si="4"/>
        <v>280000000.00000024</v>
      </c>
      <c r="H48" s="23">
        <f t="shared" si="6"/>
        <v>4760000000</v>
      </c>
      <c r="I48" s="25">
        <f t="shared" si="7"/>
        <v>28000000</v>
      </c>
    </row>
    <row r="49">
      <c r="A49" s="19">
        <f t="shared" si="1"/>
        <v>4000000000</v>
      </c>
      <c r="B49" s="20">
        <f t="shared" si="5"/>
        <v>0.16900000000000001</v>
      </c>
      <c r="C49" s="21">
        <f t="shared" si="0"/>
        <v>0.16900000000000001</v>
      </c>
      <c r="D49" s="20">
        <f t="shared" si="2"/>
        <v>0.16</v>
      </c>
      <c r="E49" s="23">
        <f t="shared" si="2"/>
        <v>4480000000</v>
      </c>
      <c r="F49" s="20">
        <f t="shared" si="3"/>
        <v>0.009000000000000008</v>
      </c>
      <c r="G49" s="23">
        <f t="shared" si="4"/>
        <v>252000000.00000021</v>
      </c>
      <c r="H49" s="23">
        <f t="shared" si="6"/>
        <v>4732000000</v>
      </c>
      <c r="I49" s="25">
        <f t="shared" si="7"/>
        <v>28000000</v>
      </c>
    </row>
    <row r="50">
      <c r="A50" s="19">
        <f t="shared" si="1"/>
        <v>4000000000</v>
      </c>
      <c r="B50" s="20">
        <f t="shared" si="5"/>
        <v>0.16799999999999998</v>
      </c>
      <c r="C50" s="21">
        <f t="shared" si="0"/>
        <v>0.16799999999999998</v>
      </c>
      <c r="D50" s="20">
        <f t="shared" si="2"/>
        <v>0.16</v>
      </c>
      <c r="E50" s="23">
        <f t="shared" si="2"/>
        <v>4480000000</v>
      </c>
      <c r="F50" s="20">
        <f t="shared" si="3"/>
        <v>0.0079999999999999793</v>
      </c>
      <c r="G50" s="23">
        <f t="shared" si="4"/>
        <v>223999999.99999943</v>
      </c>
      <c r="H50" s="23">
        <f t="shared" si="6"/>
        <v>4704000000</v>
      </c>
      <c r="I50" s="25">
        <f t="shared" si="7"/>
        <v>28000000</v>
      </c>
    </row>
    <row r="51">
      <c r="A51" s="19">
        <f t="shared" si="1"/>
        <v>4000000000</v>
      </c>
      <c r="B51" s="20">
        <f t="shared" si="5"/>
        <v>0.16700000000000001</v>
      </c>
      <c r="C51" s="21">
        <f t="shared" si="0"/>
        <v>0.16700000000000001</v>
      </c>
      <c r="D51" s="20">
        <f t="shared" si="2"/>
        <v>0.16</v>
      </c>
      <c r="E51" s="23">
        <f t="shared" si="2"/>
        <v>4480000000</v>
      </c>
      <c r="F51" s="20">
        <f t="shared" si="3"/>
        <v>0.0070000000000000062</v>
      </c>
      <c r="G51" s="23">
        <f t="shared" si="4"/>
        <v>196000000.00000018</v>
      </c>
      <c r="H51" s="23">
        <f t="shared" si="6"/>
        <v>4676000000</v>
      </c>
      <c r="I51" s="25">
        <f t="shared" si="7"/>
        <v>28000000</v>
      </c>
    </row>
    <row r="52">
      <c r="A52" s="19">
        <f t="shared" si="1"/>
        <v>4000000000</v>
      </c>
      <c r="B52" s="20">
        <f t="shared" si="5"/>
        <v>0.16600000000000001</v>
      </c>
      <c r="C52" s="21">
        <f t="shared" si="0"/>
        <v>0.16600000000000001</v>
      </c>
      <c r="D52" s="20">
        <f t="shared" si="2"/>
        <v>0.16</v>
      </c>
      <c r="E52" s="23">
        <f t="shared" si="2"/>
        <v>4480000000</v>
      </c>
      <c r="F52" s="20">
        <f t="shared" si="3"/>
        <v>0.0060000000000000053</v>
      </c>
      <c r="G52" s="23">
        <f t="shared" si="4"/>
        <v>168000000.00000018</v>
      </c>
      <c r="H52" s="23">
        <f t="shared" si="6"/>
        <v>4648000000</v>
      </c>
      <c r="I52" s="25">
        <f t="shared" si="7"/>
        <v>28000000</v>
      </c>
    </row>
    <row r="53">
      <c r="A53" s="19">
        <f t="shared" si="1"/>
        <v>4000000000</v>
      </c>
      <c r="B53" s="20">
        <f t="shared" si="5"/>
        <v>0.16500000000000001</v>
      </c>
      <c r="C53" s="21">
        <f t="shared" si="0"/>
        <v>0.16500000000000001</v>
      </c>
      <c r="D53" s="20">
        <f t="shared" si="2"/>
        <v>0.16</v>
      </c>
      <c r="E53" s="23">
        <f t="shared" si="2"/>
        <v>4480000000</v>
      </c>
      <c r="F53" s="20">
        <f t="shared" si="3"/>
        <v>0.0050000000000000044</v>
      </c>
      <c r="G53" s="23">
        <f t="shared" si="4"/>
        <v>140000000.00000012</v>
      </c>
      <c r="H53" s="23">
        <f t="shared" si="6"/>
        <v>4620000000</v>
      </c>
      <c r="I53" s="25">
        <f t="shared" si="7"/>
        <v>28000000</v>
      </c>
    </row>
    <row r="54">
      <c r="A54" s="19">
        <f t="shared" si="1"/>
        <v>4000000000</v>
      </c>
      <c r="B54" s="20">
        <f t="shared" si="5"/>
        <v>0.16399999999999998</v>
      </c>
      <c r="C54" s="21">
        <f t="shared" si="0"/>
        <v>0.16399999999999998</v>
      </c>
      <c r="D54" s="20">
        <f t="shared" si="2"/>
        <v>0.16</v>
      </c>
      <c r="E54" s="23">
        <f t="shared" si="2"/>
        <v>4480000000</v>
      </c>
      <c r="F54" s="20">
        <f t="shared" si="3"/>
        <v>0.0039999999999999758</v>
      </c>
      <c r="G54" s="23">
        <f t="shared" si="4"/>
        <v>111999999.99999933</v>
      </c>
      <c r="H54" s="23">
        <f t="shared" si="6"/>
        <v>4592000000</v>
      </c>
      <c r="I54" s="25">
        <f t="shared" si="7"/>
        <v>28000000</v>
      </c>
    </row>
    <row r="55">
      <c r="A55" s="19">
        <f t="shared" si="1"/>
        <v>4000000000</v>
      </c>
      <c r="B55" s="20">
        <f t="shared" si="5"/>
        <v>0.16300000000000001</v>
      </c>
      <c r="C55" s="21">
        <f t="shared" si="0"/>
        <v>0.16300000000000001</v>
      </c>
      <c r="D55" s="20">
        <f t="shared" si="2"/>
        <v>0.16</v>
      </c>
      <c r="E55" s="23">
        <f t="shared" si="2"/>
        <v>4480000000</v>
      </c>
      <c r="F55" s="20">
        <f t="shared" si="3"/>
        <v>0.0030000000000000027</v>
      </c>
      <c r="G55" s="23">
        <f t="shared" si="4"/>
        <v>84000000.000000089</v>
      </c>
      <c r="H55" s="23">
        <f t="shared" si="6"/>
        <v>4564000000</v>
      </c>
      <c r="I55" s="25">
        <f t="shared" si="7"/>
        <v>28000000</v>
      </c>
    </row>
    <row r="56">
      <c r="A56" s="19">
        <f t="shared" si="1"/>
        <v>4000000000</v>
      </c>
      <c r="B56" s="20">
        <f t="shared" si="5"/>
        <v>0.16199999999999998</v>
      </c>
      <c r="C56" s="21">
        <f t="shared" si="0"/>
        <v>0.16199999999999998</v>
      </c>
      <c r="D56" s="20">
        <f t="shared" si="2"/>
        <v>0.16</v>
      </c>
      <c r="E56" s="23">
        <f t="shared" si="2"/>
        <v>4480000000</v>
      </c>
      <c r="F56" s="20">
        <f t="shared" si="3"/>
        <v>0.001999999999999974</v>
      </c>
      <c r="G56" s="23">
        <f t="shared" si="4"/>
        <v>55999999.99999927</v>
      </c>
      <c r="H56" s="23">
        <f t="shared" si="6"/>
        <v>4536000000</v>
      </c>
      <c r="I56" s="25">
        <f t="shared" si="7"/>
        <v>28000000</v>
      </c>
    </row>
    <row r="57">
      <c r="A57" s="19">
        <f t="shared" si="1"/>
        <v>4000000000</v>
      </c>
      <c r="B57" s="20">
        <f t="shared" si="5"/>
        <v>0.161</v>
      </c>
      <c r="C57" s="21">
        <f t="shared" si="0"/>
        <v>0.161</v>
      </c>
      <c r="D57" s="20">
        <f t="shared" si="2"/>
        <v>0.16</v>
      </c>
      <c r="E57" s="23">
        <f t="shared" si="2"/>
        <v>4480000000</v>
      </c>
      <c r="F57" s="20">
        <f t="shared" si="3"/>
        <v>0.0010000000000000009</v>
      </c>
      <c r="G57" s="23">
        <f t="shared" si="4"/>
        <v>28000000.000000026</v>
      </c>
      <c r="H57" s="23">
        <f t="shared" si="6"/>
        <v>4508000000</v>
      </c>
      <c r="I57" s="25">
        <f t="shared" si="7"/>
        <v>28000000</v>
      </c>
    </row>
    <row r="58" ht="14.25">
      <c r="A58" s="19">
        <f>A57</f>
        <v>4000000000</v>
      </c>
      <c r="B58" s="20">
        <f>D58+F58</f>
        <v>0.16000000000000003</v>
      </c>
      <c r="C58" s="21">
        <f>H58/A58/E$14*365</f>
        <v>0.16000000000000003</v>
      </c>
      <c r="D58" s="20">
        <f>D57</f>
        <v>0.16</v>
      </c>
      <c r="E58" s="23">
        <f>E57</f>
        <v>4480000000</v>
      </c>
      <c r="F58" s="20">
        <f>C58-D58</f>
        <v>2.7755575615628914e-17</v>
      </c>
      <c r="G58" s="23">
        <f>A58*F58/365*E$14</f>
        <v>7.7715611723760947e-07</v>
      </c>
      <c r="H58" s="23">
        <f>H57-I57</f>
        <v>4480000000</v>
      </c>
      <c r="I58" s="25">
        <f>I57</f>
        <v>28000000</v>
      </c>
    </row>
    <row r="59" ht="14.25">
      <c r="B59" s="1"/>
      <c r="C59" s="1"/>
      <c r="D59" s="1"/>
    </row>
    <row r="60" ht="14.25">
      <c r="B60" s="1"/>
      <c r="C60" s="1"/>
      <c r="D60" s="1"/>
    </row>
    <row r="61" ht="14.25">
      <c r="B61" s="1"/>
      <c r="C61" s="1"/>
      <c r="D61" s="1"/>
    </row>
    <row r="62" ht="14.25">
      <c r="B62" s="1"/>
      <c r="C62" s="1"/>
      <c r="D62" s="1"/>
    </row>
    <row r="63" ht="14.25">
      <c r="B63" s="1"/>
      <c r="C63" s="1"/>
      <c r="D63" s="1"/>
    </row>
  </sheetData>
  <mergeCells count="16">
    <mergeCell ref="A3:H3"/>
    <mergeCell ref="A4:H4"/>
    <mergeCell ref="A5:B5"/>
    <mergeCell ref="C5:D5"/>
    <mergeCell ref="E5:G5"/>
    <mergeCell ref="A7:D7"/>
    <mergeCell ref="F7:I7"/>
    <mergeCell ref="A9:D10"/>
    <mergeCell ref="A12:D12"/>
    <mergeCell ref="A14:D14"/>
    <mergeCell ref="A16:A17"/>
    <mergeCell ref="B16:B17"/>
    <mergeCell ref="C16:C17"/>
    <mergeCell ref="D16:G16"/>
    <mergeCell ref="H16:H17"/>
    <mergeCell ref="I16:I17"/>
  </mergeCells>
  <printOptions headings="0" gridLines="0"/>
  <pageMargins left="0.51181102362204722" right="0.11811023622047245" top="0.35433070866141736" bottom="0.15748031496062992" header="0.31496062992125984" footer="0.11811023622047245"/>
  <pageSetup paperSize="9" scale="6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8" tint="0.39997558519241921"/>
    <outlinePr applyStyles="0" summaryBelow="1" summaryRight="1" showOutlineSymbols="1"/>
    <pageSetUpPr autoPageBreaks="1" fitToPage="1"/>
  </sheetPr>
  <sheetViews>
    <sheetView zoomScale="100" workbookViewId="0">
      <selection activeCell="I11" activeCellId="0" sqref="I11"/>
    </sheetView>
  </sheetViews>
  <sheetFormatPr defaultColWidth="9.109375" defaultRowHeight="14.25" outlineLevelRow="1"/>
  <cols>
    <col customWidth="1" min="1" max="1" width="22"/>
    <col customWidth="1" min="2" max="2" style="1" width="14.88671875"/>
    <col customWidth="1" min="3" max="3" style="1" width="13.44140625"/>
    <col customWidth="1" min="4" max="4" style="1" width="11.5546875"/>
    <col customWidth="1" min="5" max="5" width="20.33203125"/>
    <col customWidth="1" min="6" max="6" width="11"/>
    <col customWidth="1" min="7" max="7" width="21.44140625"/>
    <col customWidth="1" min="8" max="8" width="18.6640625"/>
    <col customWidth="1" min="9" max="9" width="15.6640625"/>
  </cols>
  <sheetData>
    <row r="1">
      <c r="A1" s="2" t="s">
        <v>0</v>
      </c>
      <c r="H1" s="3" t="s">
        <v>1</v>
      </c>
    </row>
    <row r="3" ht="26.25" customHeight="1">
      <c r="A3" s="4" t="s">
        <v>2</v>
      </c>
      <c r="B3" s="4"/>
      <c r="C3" s="4"/>
      <c r="D3" s="4"/>
      <c r="E3" s="4"/>
      <c r="F3" s="4"/>
      <c r="G3" s="4"/>
      <c r="H3" s="4"/>
      <c r="I3" s="5"/>
    </row>
    <row r="4" ht="21" customHeight="1">
      <c r="A4" s="4" t="s">
        <v>20</v>
      </c>
      <c r="B4" s="4"/>
      <c r="C4" s="4"/>
      <c r="D4" s="4"/>
      <c r="E4" s="4"/>
      <c r="F4" s="4"/>
      <c r="G4" s="4"/>
      <c r="H4" s="4"/>
      <c r="I4" s="5"/>
    </row>
    <row r="5" ht="27" customHeight="1">
      <c r="A5" s="6" t="s">
        <v>4</v>
      </c>
      <c r="B5" s="6"/>
      <c r="C5" s="7">
        <f>H5</f>
        <v>5600000000</v>
      </c>
      <c r="D5" s="7"/>
      <c r="E5" s="8" t="s">
        <v>5</v>
      </c>
      <c r="F5" s="8"/>
      <c r="G5" s="8"/>
      <c r="H5" s="7">
        <f>ROUND((A18*E7/365*E14),2)</f>
        <v>5600000000</v>
      </c>
    </row>
    <row r="6" ht="13.5" customHeight="1">
      <c r="A6" s="6"/>
      <c r="B6" s="9"/>
      <c r="C6" s="9"/>
      <c r="D6" s="9"/>
      <c r="E6" s="6"/>
    </row>
    <row r="7" ht="61.5" customHeight="1">
      <c r="A7" s="10" t="s">
        <v>6</v>
      </c>
      <c r="B7" s="10"/>
      <c r="C7" s="10"/>
      <c r="D7" s="10"/>
      <c r="E7" s="11">
        <v>0.20000000000000001</v>
      </c>
      <c r="F7" s="12"/>
      <c r="G7" s="12"/>
      <c r="H7" s="12"/>
      <c r="I7" s="12"/>
      <c r="J7" s="12"/>
      <c r="K7" s="10"/>
      <c r="L7" s="10"/>
      <c r="M7" s="10"/>
      <c r="N7" s="10"/>
      <c r="O7" s="10"/>
      <c r="P7" s="10"/>
    </row>
    <row r="8" ht="15.75" customHeight="1">
      <c r="A8" s="12"/>
      <c r="B8" s="12"/>
      <c r="C8" s="12"/>
      <c r="D8" s="12"/>
      <c r="E8" s="12"/>
    </row>
    <row r="9" ht="31.5" customHeight="1">
      <c r="A9" s="10" t="s">
        <v>7</v>
      </c>
      <c r="B9" s="10"/>
      <c r="C9" s="10"/>
      <c r="D9" s="10"/>
      <c r="E9" s="13">
        <f>ROUND((C5*0.5%),2)</f>
        <v>28000000</v>
      </c>
    </row>
    <row r="10" ht="20.25" customHeight="1">
      <c r="A10" s="10"/>
      <c r="B10" s="10"/>
      <c r="C10" s="10"/>
      <c r="D10" s="10"/>
      <c r="E10" s="13">
        <f>ROUND((C5*5%),2)</f>
        <v>280000000</v>
      </c>
    </row>
    <row r="11" ht="20.25" customHeight="1">
      <c r="A11" s="10"/>
      <c r="B11" s="10"/>
      <c r="C11" s="10"/>
      <c r="D11" s="10"/>
      <c r="E11" s="13"/>
    </row>
    <row r="12" ht="34.5" customHeight="1">
      <c r="A12" s="14" t="s">
        <v>8</v>
      </c>
      <c r="B12" s="14"/>
      <c r="C12" s="14"/>
      <c r="D12" s="14"/>
      <c r="E12" s="13">
        <f>C5</f>
        <v>5600000000</v>
      </c>
    </row>
    <row r="13" ht="30.75" customHeight="1">
      <c r="A13" s="6"/>
      <c r="B13" s="9"/>
      <c r="C13" s="9"/>
      <c r="D13" s="9"/>
      <c r="E13" s="6"/>
    </row>
    <row r="14" ht="15.75" customHeight="1">
      <c r="A14" s="6" t="s">
        <v>9</v>
      </c>
      <c r="B14" s="6"/>
      <c r="C14" s="6"/>
      <c r="D14" s="6"/>
      <c r="E14" s="15">
        <v>2555</v>
      </c>
    </row>
    <row r="15" ht="24" customHeight="1" outlineLevel="1">
      <c r="A15" s="6"/>
      <c r="B15" s="9"/>
      <c r="C15" s="9"/>
      <c r="D15" s="9"/>
      <c r="E15" s="6"/>
    </row>
    <row r="16" ht="18" customHeight="1" outlineLevel="1">
      <c r="A16" s="16" t="s">
        <v>10</v>
      </c>
      <c r="B16" s="17" t="s">
        <v>11</v>
      </c>
      <c r="C16" s="18" t="s">
        <v>12</v>
      </c>
      <c r="D16" s="17" t="s">
        <v>13</v>
      </c>
      <c r="E16" s="17"/>
      <c r="F16" s="17"/>
      <c r="G16" s="17"/>
      <c r="H16" s="17" t="s">
        <v>14</v>
      </c>
      <c r="I16" s="17" t="s">
        <v>15</v>
      </c>
    </row>
    <row r="17" ht="26.399999999999999" customHeight="1">
      <c r="A17" s="16"/>
      <c r="B17" s="17"/>
      <c r="C17" s="18"/>
      <c r="D17" s="17" t="s">
        <v>16</v>
      </c>
      <c r="E17" s="17" t="s">
        <v>17</v>
      </c>
      <c r="F17" s="17" t="s">
        <v>18</v>
      </c>
      <c r="G17" s="17" t="s">
        <v>19</v>
      </c>
      <c r="H17" s="17"/>
      <c r="I17" s="17"/>
    </row>
    <row r="18">
      <c r="A18" s="19">
        <v>4000000000</v>
      </c>
      <c r="B18" s="20">
        <f>E7</f>
        <v>0.20000000000000001</v>
      </c>
      <c r="C18" s="21">
        <f>H18/A18/E$14*365</f>
        <v>0.19999999999999998</v>
      </c>
      <c r="D18" s="22">
        <v>0.16</v>
      </c>
      <c r="E18" s="23">
        <f>ROUND((A18*D18/365*E$14),2)</f>
        <v>4480000000</v>
      </c>
      <c r="F18" s="20">
        <v>0.040000000000000001</v>
      </c>
      <c r="G18" s="24">
        <f>ROUND((A18*F18/365*E$14),2)</f>
        <v>1120000000</v>
      </c>
      <c r="H18" s="23">
        <f>E12</f>
        <v>5600000000</v>
      </c>
      <c r="I18" s="25"/>
    </row>
    <row r="19">
      <c r="A19" s="19">
        <f>A18</f>
        <v>4000000000</v>
      </c>
      <c r="B19" s="20">
        <f>D19+F19</f>
        <v>0.19899999999999998</v>
      </c>
      <c r="C19" s="21">
        <f>H19/A19/E$14*365</f>
        <v>0.19899999999999998</v>
      </c>
      <c r="D19" s="22">
        <f>D18</f>
        <v>0.16</v>
      </c>
      <c r="E19" s="23">
        <f>E18</f>
        <v>4480000000</v>
      </c>
      <c r="F19" s="20">
        <f>C19-D19</f>
        <v>0.038999999999999979</v>
      </c>
      <c r="G19" s="26">
        <f>A19*F19/365*E$14</f>
        <v>1091999999.9999993</v>
      </c>
      <c r="H19" s="23">
        <f>H18-I19</f>
        <v>5572000000</v>
      </c>
      <c r="I19" s="25">
        <f>E9</f>
        <v>28000000</v>
      </c>
    </row>
    <row r="20">
      <c r="A20" s="19">
        <f>A19</f>
        <v>4000000000</v>
      </c>
      <c r="B20" s="20">
        <f>D20+F20</f>
        <v>0.19799999999999998</v>
      </c>
      <c r="C20" s="21">
        <f>H20/A20/E$14*365</f>
        <v>0.19799999999999998</v>
      </c>
      <c r="D20" s="22">
        <f>D19</f>
        <v>0.16</v>
      </c>
      <c r="E20" s="23">
        <f>E19</f>
        <v>4480000000</v>
      </c>
      <c r="F20" s="20">
        <f>C20-D20</f>
        <v>0.037999999999999978</v>
      </c>
      <c r="G20" s="23">
        <f>A20*F20/365*E$14</f>
        <v>1063999999.9999993</v>
      </c>
      <c r="H20" s="23">
        <f>H19-I19</f>
        <v>5544000000</v>
      </c>
      <c r="I20" s="25">
        <f>I19</f>
        <v>28000000</v>
      </c>
    </row>
    <row r="21">
      <c r="A21" s="19">
        <f>A20</f>
        <v>4000000000</v>
      </c>
      <c r="B21" s="20">
        <f>D21+F21</f>
        <v>0.19700000000000001</v>
      </c>
      <c r="C21" s="21">
        <f>H21/A21/E$14*365</f>
        <v>0.19700000000000001</v>
      </c>
      <c r="D21" s="22">
        <f>D20</f>
        <v>0.16</v>
      </c>
      <c r="E21" s="23">
        <f>E20</f>
        <v>4480000000</v>
      </c>
      <c r="F21" s="20">
        <f>C21-D21</f>
        <v>0.037000000000000005</v>
      </c>
      <c r="G21" s="23">
        <f>A21*F21/365*E$14</f>
        <v>1036000000.0000001</v>
      </c>
      <c r="H21" s="23">
        <f>H20-I20</f>
        <v>5516000000</v>
      </c>
      <c r="I21" s="25">
        <f>I20</f>
        <v>28000000</v>
      </c>
    </row>
    <row r="22">
      <c r="A22" s="19">
        <f>A21</f>
        <v>4000000000</v>
      </c>
      <c r="B22" s="20">
        <f>D22+F22</f>
        <v>0.19600000000000001</v>
      </c>
      <c r="C22" s="21">
        <f>H22/A22/E$14*365</f>
        <v>0.19600000000000001</v>
      </c>
      <c r="D22" s="22">
        <f>D21</f>
        <v>0.16</v>
      </c>
      <c r="E22" s="23">
        <f>E21</f>
        <v>4480000000</v>
      </c>
      <c r="F22" s="20">
        <f>C22-D22</f>
        <v>0.036000000000000004</v>
      </c>
      <c r="G22" s="23">
        <f>A22*F22/365*E$14</f>
        <v>1008000000.0000002</v>
      </c>
      <c r="H22" s="23">
        <f>H21-I21</f>
        <v>5488000000</v>
      </c>
      <c r="I22" s="25">
        <f>I21</f>
        <v>28000000</v>
      </c>
    </row>
    <row r="23">
      <c r="A23" s="19">
        <f>A22</f>
        <v>4000000000</v>
      </c>
      <c r="B23" s="20">
        <f>D23+F23</f>
        <v>0.19500000000000001</v>
      </c>
      <c r="C23" s="21">
        <f>H23/A23/E$14*365</f>
        <v>0.19500000000000001</v>
      </c>
      <c r="D23" s="22">
        <f>D22</f>
        <v>0.16</v>
      </c>
      <c r="E23" s="23">
        <f>E22</f>
        <v>4480000000</v>
      </c>
      <c r="F23" s="20">
        <f>C23-D23</f>
        <v>0.035000000000000003</v>
      </c>
      <c r="G23" s="23">
        <f>A23*F23/365*E$14</f>
        <v>979999999.99999988</v>
      </c>
      <c r="H23" s="23">
        <f>H22-I22</f>
        <v>5460000000</v>
      </c>
      <c r="I23" s="25">
        <f>I22</f>
        <v>28000000</v>
      </c>
    </row>
    <row r="24">
      <c r="A24" s="19">
        <f>A23</f>
        <v>4000000000</v>
      </c>
      <c r="B24" s="20">
        <f>D24+F24</f>
        <v>0.19400000000000001</v>
      </c>
      <c r="C24" s="21">
        <f>H24/A24/E$14*365</f>
        <v>0.19400000000000001</v>
      </c>
      <c r="D24" s="22">
        <f>D23</f>
        <v>0.16</v>
      </c>
      <c r="E24" s="23">
        <f>E23</f>
        <v>4480000000</v>
      </c>
      <c r="F24" s="20">
        <f>C24-D24</f>
        <v>0.034000000000000002</v>
      </c>
      <c r="G24" s="23">
        <f>A24*F24/365*E$14</f>
        <v>952000000</v>
      </c>
      <c r="H24" s="23">
        <f>H23-I23</f>
        <v>5432000000</v>
      </c>
      <c r="I24" s="25">
        <f>I23</f>
        <v>28000000</v>
      </c>
    </row>
    <row r="25">
      <c r="A25" s="19">
        <f>A24</f>
        <v>4000000000</v>
      </c>
      <c r="B25" s="20">
        <f>D25+F25</f>
        <v>0.193</v>
      </c>
      <c r="C25" s="21">
        <f>H25/A25/E$14*365</f>
        <v>0.193</v>
      </c>
      <c r="D25" s="22">
        <f>D24</f>
        <v>0.16</v>
      </c>
      <c r="E25" s="23">
        <f>E24</f>
        <v>4480000000</v>
      </c>
      <c r="F25" s="20">
        <f>C25-D25</f>
        <v>0.033000000000000002</v>
      </c>
      <c r="G25" s="23">
        <f>A25*F25/365*E$14</f>
        <v>924000000</v>
      </c>
      <c r="H25" s="23">
        <f>H24-I24</f>
        <v>5404000000</v>
      </c>
      <c r="I25" s="25">
        <f>I24</f>
        <v>28000000</v>
      </c>
    </row>
    <row r="26">
      <c r="A26" s="19">
        <f>A25</f>
        <v>4000000000</v>
      </c>
      <c r="B26" s="20">
        <f>D26+F26</f>
        <v>0.19200000000000003</v>
      </c>
      <c r="C26" s="21">
        <f>H26/A26/E$14*365</f>
        <v>0.19200000000000003</v>
      </c>
      <c r="D26" s="22">
        <f>D25</f>
        <v>0.16</v>
      </c>
      <c r="E26" s="23">
        <f>E25</f>
        <v>4480000000</v>
      </c>
      <c r="F26" s="20">
        <f>C26-D26</f>
        <v>0.032000000000000028</v>
      </c>
      <c r="G26" s="23">
        <f>A26*F26/365*E$14</f>
        <v>896000000.00000083</v>
      </c>
      <c r="H26" s="23">
        <f>H25-I25</f>
        <v>5376000000</v>
      </c>
      <c r="I26" s="25">
        <f>I25</f>
        <v>28000000</v>
      </c>
    </row>
    <row r="27">
      <c r="A27" s="19">
        <f>A26</f>
        <v>4000000000</v>
      </c>
      <c r="B27" s="20">
        <f>D27+F27</f>
        <v>0.19099999999999998</v>
      </c>
      <c r="C27" s="21">
        <f>H27/A27/E$14*365</f>
        <v>0.19099999999999998</v>
      </c>
      <c r="D27" s="22">
        <f>D26</f>
        <v>0.16</v>
      </c>
      <c r="E27" s="23">
        <f>E26</f>
        <v>4480000000</v>
      </c>
      <c r="F27" s="20">
        <f>C27-D27</f>
        <v>0.030999999999999972</v>
      </c>
      <c r="G27" s="23">
        <f>A27*F27/365*E$14</f>
        <v>867999999.99999917</v>
      </c>
      <c r="H27" s="23">
        <f>H26-I26</f>
        <v>5348000000</v>
      </c>
      <c r="I27" s="25">
        <f>I26</f>
        <v>28000000</v>
      </c>
    </row>
    <row r="28">
      <c r="A28" s="19">
        <f>A27</f>
        <v>4000000000</v>
      </c>
      <c r="B28" s="20">
        <f>D28+F28</f>
        <v>0.19</v>
      </c>
      <c r="C28" s="21">
        <f>H28/A28/E$14*365</f>
        <v>0.19</v>
      </c>
      <c r="D28" s="22">
        <f>D27</f>
        <v>0.16</v>
      </c>
      <c r="E28" s="23">
        <f>E27</f>
        <v>4480000000</v>
      </c>
      <c r="F28" s="20">
        <f>C28-D28</f>
        <v>0.029999999999999999</v>
      </c>
      <c r="G28" s="23">
        <f>A28*F28/365*E$14</f>
        <v>840000000</v>
      </c>
      <c r="H28" s="23">
        <f>H27-I27</f>
        <v>5320000000</v>
      </c>
      <c r="I28" s="25">
        <f>I27</f>
        <v>28000000</v>
      </c>
    </row>
    <row r="29">
      <c r="A29" s="19">
        <f>A28</f>
        <v>4000000000</v>
      </c>
      <c r="B29" s="20">
        <f>D29+F29</f>
        <v>0.189</v>
      </c>
      <c r="C29" s="21">
        <f>H29/A29/E$14*365</f>
        <v>0.189</v>
      </c>
      <c r="D29" s="22">
        <f>D28</f>
        <v>0.16</v>
      </c>
      <c r="E29" s="23">
        <f>E28</f>
        <v>4480000000</v>
      </c>
      <c r="F29" s="20">
        <f>C29-D29</f>
        <v>0.028999999999999998</v>
      </c>
      <c r="G29" s="23">
        <f>A29*F29/365*E$14</f>
        <v>811999999.99999988</v>
      </c>
      <c r="H29" s="23">
        <f>H28-I28</f>
        <v>5292000000</v>
      </c>
      <c r="I29" s="25">
        <f>I28</f>
        <v>28000000</v>
      </c>
    </row>
    <row r="30">
      <c r="A30" s="19">
        <f>A29</f>
        <v>4000000000</v>
      </c>
      <c r="B30" s="20">
        <f>D30+F30</f>
        <v>0.188</v>
      </c>
      <c r="C30" s="21">
        <f>H30/A30/E$14*365</f>
        <v>0.188</v>
      </c>
      <c r="D30" s="20">
        <f>D29</f>
        <v>0.16</v>
      </c>
      <c r="E30" s="23">
        <f>E29</f>
        <v>4480000000</v>
      </c>
      <c r="F30" s="20">
        <f>C30-D30</f>
        <v>0.027999999999999997</v>
      </c>
      <c r="G30" s="23">
        <f>A30*F30/365*E$14</f>
        <v>784000000</v>
      </c>
      <c r="H30" s="23">
        <f>H29-I29</f>
        <v>5264000000</v>
      </c>
      <c r="I30" s="25">
        <f>I29</f>
        <v>28000000</v>
      </c>
    </row>
    <row r="31">
      <c r="A31" s="19">
        <f>A30</f>
        <v>4000000000</v>
      </c>
      <c r="B31" s="20">
        <f>D31+F31</f>
        <v>0.187</v>
      </c>
      <c r="C31" s="21">
        <f>H31/A31/E$14*365</f>
        <v>0.187</v>
      </c>
      <c r="D31" s="20">
        <f>D30</f>
        <v>0.16</v>
      </c>
      <c r="E31" s="23">
        <f>E30</f>
        <v>4480000000</v>
      </c>
      <c r="F31" s="20">
        <f>C31-D31</f>
        <v>0.026999999999999996</v>
      </c>
      <c r="G31" s="23">
        <f>A31*F31/365*E$14</f>
        <v>755999999.99999988</v>
      </c>
      <c r="H31" s="23">
        <f>H30-I30</f>
        <v>5236000000</v>
      </c>
      <c r="I31" s="25">
        <f>I30</f>
        <v>28000000</v>
      </c>
    </row>
    <row r="32">
      <c r="A32" s="19">
        <f>A31</f>
        <v>4000000000</v>
      </c>
      <c r="B32" s="20">
        <f>D32+F32</f>
        <v>0.186</v>
      </c>
      <c r="C32" s="21">
        <f>H32/A32/E$14*365</f>
        <v>0.186</v>
      </c>
      <c r="D32" s="20">
        <f>D31</f>
        <v>0.16</v>
      </c>
      <c r="E32" s="23">
        <f>E31</f>
        <v>4480000000</v>
      </c>
      <c r="F32" s="20">
        <f>C32-D32</f>
        <v>0.025999999999999995</v>
      </c>
      <c r="G32" s="23">
        <f>A32*F32/365*E$14</f>
        <v>727999999.99999988</v>
      </c>
      <c r="H32" s="23">
        <f>H31-I31</f>
        <v>5208000000</v>
      </c>
      <c r="I32" s="25">
        <f>I31</f>
        <v>28000000</v>
      </c>
    </row>
    <row r="33">
      <c r="A33" s="19">
        <f>A32</f>
        <v>4000000000</v>
      </c>
      <c r="B33" s="20">
        <f>D33+F33</f>
        <v>0.18499999999999997</v>
      </c>
      <c r="C33" s="21">
        <f>H33/A33/E$14*365</f>
        <v>0.18499999999999997</v>
      </c>
      <c r="D33" s="20">
        <f>D32</f>
        <v>0.16</v>
      </c>
      <c r="E33" s="23">
        <f>E32</f>
        <v>4480000000</v>
      </c>
      <c r="F33" s="20">
        <f>C33-D33</f>
        <v>0.024999999999999967</v>
      </c>
      <c r="G33" s="23">
        <f>A33*F33/365*E$14</f>
        <v>699999999.99999905</v>
      </c>
      <c r="H33" s="23">
        <f>H32-I32</f>
        <v>5180000000</v>
      </c>
      <c r="I33" s="25">
        <f>I32</f>
        <v>28000000</v>
      </c>
    </row>
    <row r="34">
      <c r="A34" s="19">
        <f>A33</f>
        <v>4000000000</v>
      </c>
      <c r="B34" s="20">
        <f>D34+F34</f>
        <v>0.18400000000000002</v>
      </c>
      <c r="C34" s="21">
        <f>H34/A34/E$14*365</f>
        <v>0.18400000000000002</v>
      </c>
      <c r="D34" s="20">
        <f>D33</f>
        <v>0.16</v>
      </c>
      <c r="E34" s="23">
        <f>E33</f>
        <v>4480000000</v>
      </c>
      <c r="F34" s="20">
        <f>C34-D34</f>
        <v>0.024000000000000021</v>
      </c>
      <c r="G34" s="23">
        <f>A34*F34/365*E$14</f>
        <v>672000000.00000072</v>
      </c>
      <c r="H34" s="23">
        <f>H33-I33</f>
        <v>5152000000</v>
      </c>
      <c r="I34" s="25">
        <f>I33</f>
        <v>28000000</v>
      </c>
    </row>
    <row r="35">
      <c r="A35" s="19">
        <f>A34</f>
        <v>4000000000</v>
      </c>
      <c r="B35" s="20">
        <f>D35+F35</f>
        <v>0.18299999999999997</v>
      </c>
      <c r="C35" s="21">
        <f>H35/A35/E$14*365</f>
        <v>0.18299999999999997</v>
      </c>
      <c r="D35" s="20">
        <f>D34</f>
        <v>0.16</v>
      </c>
      <c r="E35" s="23">
        <f>E34</f>
        <v>4480000000</v>
      </c>
      <c r="F35" s="20">
        <f>C35-D35</f>
        <v>0.022999999999999965</v>
      </c>
      <c r="G35" s="23">
        <f>A35*F35/365*E$14</f>
        <v>643999999.99999905</v>
      </c>
      <c r="H35" s="23">
        <f>H34-I34</f>
        <v>5124000000</v>
      </c>
      <c r="I35" s="25">
        <f>I34</f>
        <v>28000000</v>
      </c>
    </row>
    <row r="36">
      <c r="A36" s="19">
        <f>A35</f>
        <v>4000000000</v>
      </c>
      <c r="B36" s="20">
        <f>D36+F36</f>
        <v>0.182</v>
      </c>
      <c r="C36" s="21">
        <f>H36/A36/E$14*365</f>
        <v>0.182</v>
      </c>
      <c r="D36" s="20">
        <f>D35</f>
        <v>0.16</v>
      </c>
      <c r="E36" s="23">
        <f>E35</f>
        <v>4480000000</v>
      </c>
      <c r="F36" s="20">
        <f>C36-D36</f>
        <v>0.021999999999999992</v>
      </c>
      <c r="G36" s="23">
        <f>A36*F36/365*E$14</f>
        <v>615999999.99999976</v>
      </c>
      <c r="H36" s="23">
        <f>H35-I35</f>
        <v>5096000000</v>
      </c>
      <c r="I36" s="25">
        <f>I35</f>
        <v>28000000</v>
      </c>
    </row>
    <row r="37">
      <c r="A37" s="19">
        <f>A36</f>
        <v>4000000000</v>
      </c>
      <c r="B37" s="20">
        <f>D37+F37</f>
        <v>0.18099999999999999</v>
      </c>
      <c r="C37" s="21">
        <f>H37/A37/E$14*365</f>
        <v>0.18099999999999999</v>
      </c>
      <c r="D37" s="20">
        <f>D36</f>
        <v>0.16</v>
      </c>
      <c r="E37" s="23">
        <f>E36</f>
        <v>4480000000</v>
      </c>
      <c r="F37" s="20">
        <f>C37-D37</f>
        <v>0.020999999999999991</v>
      </c>
      <c r="G37" s="23">
        <f>A37*F37/365*E$14</f>
        <v>587999999.99999976</v>
      </c>
      <c r="H37" s="23">
        <f>H36-I36</f>
        <v>5068000000</v>
      </c>
      <c r="I37" s="25">
        <f>I36</f>
        <v>28000000</v>
      </c>
    </row>
    <row r="38">
      <c r="A38" s="19">
        <f>A37</f>
        <v>4000000000</v>
      </c>
      <c r="B38" s="20">
        <f>D38+F38</f>
        <v>0.17999999999999999</v>
      </c>
      <c r="C38" s="21">
        <f>H38/A38/E$14*365</f>
        <v>0.17999999999999999</v>
      </c>
      <c r="D38" s="20">
        <f>D37</f>
        <v>0.16</v>
      </c>
      <c r="E38" s="23">
        <f>E37</f>
        <v>4480000000</v>
      </c>
      <c r="F38" s="20">
        <f>C38-D38</f>
        <v>0.01999999999999999</v>
      </c>
      <c r="G38" s="23">
        <f>A38*F38/365*E$14</f>
        <v>559999999.99999964</v>
      </c>
      <c r="H38" s="23">
        <f>H37-I37</f>
        <v>5040000000</v>
      </c>
      <c r="I38" s="25">
        <f>I37</f>
        <v>28000000</v>
      </c>
    </row>
    <row r="39">
      <c r="A39" s="19">
        <f>A38</f>
        <v>4000000000</v>
      </c>
      <c r="B39" s="20">
        <f>D39+F39</f>
        <v>0.17899999999999999</v>
      </c>
      <c r="C39" s="21">
        <f>H39/A39/E$14*365</f>
        <v>0.17899999999999999</v>
      </c>
      <c r="D39" s="20">
        <f>D38</f>
        <v>0.16</v>
      </c>
      <c r="E39" s="23">
        <f>E38</f>
        <v>4480000000</v>
      </c>
      <c r="F39" s="20">
        <f>C39-D39</f>
        <v>0.018999999999999989</v>
      </c>
      <c r="G39" s="23">
        <f>A39*F39/365*E$14</f>
        <v>531999999.99999964</v>
      </c>
      <c r="H39" s="23">
        <f>H38-I38</f>
        <v>5012000000</v>
      </c>
      <c r="I39" s="25">
        <f>I38</f>
        <v>28000000</v>
      </c>
    </row>
    <row r="40">
      <c r="A40" s="19">
        <f>A39</f>
        <v>4000000000</v>
      </c>
      <c r="B40" s="20">
        <f>D40+F40</f>
        <v>0.17799999999999999</v>
      </c>
      <c r="C40" s="21">
        <f>H40/A40/E$14*365</f>
        <v>0.17799999999999999</v>
      </c>
      <c r="D40" s="20">
        <f>D39</f>
        <v>0.16</v>
      </c>
      <c r="E40" s="23">
        <f>E39</f>
        <v>4480000000</v>
      </c>
      <c r="F40" s="20">
        <f>C40-D40</f>
        <v>0.017999999999999988</v>
      </c>
      <c r="G40" s="23">
        <f>A40*F40/365*E$14</f>
        <v>503999999.9999997</v>
      </c>
      <c r="H40" s="23">
        <f>H39-I39</f>
        <v>4984000000</v>
      </c>
      <c r="I40" s="25">
        <f>I39</f>
        <v>28000000</v>
      </c>
    </row>
    <row r="41">
      <c r="A41" s="19">
        <f>A40</f>
        <v>4000000000</v>
      </c>
      <c r="B41" s="20">
        <f>D41+F41</f>
        <v>0.17700000000000002</v>
      </c>
      <c r="C41" s="21">
        <f>H41/A41/E$14*365</f>
        <v>0.17700000000000002</v>
      </c>
      <c r="D41" s="20">
        <f>D40</f>
        <v>0.16</v>
      </c>
      <c r="E41" s="23">
        <f>E40</f>
        <v>4480000000</v>
      </c>
      <c r="F41" s="20">
        <f>C41-D41</f>
        <v>0.017000000000000015</v>
      </c>
      <c r="G41" s="23">
        <f>A41*F41/365*E$14</f>
        <v>476000000.00000042</v>
      </c>
      <c r="H41" s="23">
        <f>H40-I40</f>
        <v>4956000000</v>
      </c>
      <c r="I41" s="25">
        <f>I40</f>
        <v>28000000</v>
      </c>
    </row>
    <row r="42">
      <c r="A42" s="19">
        <f>A41</f>
        <v>4000000000</v>
      </c>
      <c r="B42" s="20">
        <f>D42+F42</f>
        <v>0.17599999999999999</v>
      </c>
      <c r="C42" s="21">
        <f>H42/A42/E$14*365</f>
        <v>0.17599999999999999</v>
      </c>
      <c r="D42" s="20">
        <f>D41</f>
        <v>0.16</v>
      </c>
      <c r="E42" s="23">
        <f>E41</f>
        <v>4480000000</v>
      </c>
      <c r="F42" s="20">
        <f>C42-D42</f>
        <v>0.015999999999999986</v>
      </c>
      <c r="G42" s="23">
        <f>A42*F42/365*E$14</f>
        <v>447999999.99999958</v>
      </c>
      <c r="H42" s="23">
        <f>H41-I41</f>
        <v>4928000000</v>
      </c>
      <c r="I42" s="25">
        <f>I41</f>
        <v>28000000</v>
      </c>
    </row>
    <row r="43">
      <c r="A43" s="19">
        <f>A42</f>
        <v>4000000000</v>
      </c>
      <c r="B43" s="20">
        <f>D43+F43</f>
        <v>0.17500000000000002</v>
      </c>
      <c r="C43" s="21">
        <f>H43/A43/E$14*365</f>
        <v>0.17500000000000002</v>
      </c>
      <c r="D43" s="20">
        <f>D42</f>
        <v>0.16</v>
      </c>
      <c r="E43" s="23">
        <f>E42</f>
        <v>4480000000</v>
      </c>
      <c r="F43" s="20">
        <f>C43-D43</f>
        <v>0.015000000000000013</v>
      </c>
      <c r="G43" s="23">
        <f>A43*F43/365*E$14</f>
        <v>420000000.00000042</v>
      </c>
      <c r="H43" s="23">
        <f>H42-I42</f>
        <v>4900000000</v>
      </c>
      <c r="I43" s="25">
        <f>I42</f>
        <v>28000000</v>
      </c>
    </row>
    <row r="44">
      <c r="A44" s="19">
        <f>A43</f>
        <v>4000000000</v>
      </c>
      <c r="B44" s="20">
        <f>D44+F44</f>
        <v>0.17399999999999999</v>
      </c>
      <c r="C44" s="21">
        <f>H44/A44/E$14*365</f>
        <v>0.17399999999999999</v>
      </c>
      <c r="D44" s="20">
        <f>D43</f>
        <v>0.16</v>
      </c>
      <c r="E44" s="23">
        <f>E43</f>
        <v>4480000000</v>
      </c>
      <c r="F44" s="20">
        <f>C44-D44</f>
        <v>0.013999999999999985</v>
      </c>
      <c r="G44" s="23">
        <f>A44*F44/365*E$14</f>
        <v>391999999.99999958</v>
      </c>
      <c r="H44" s="23">
        <f>H43-I43</f>
        <v>4872000000</v>
      </c>
      <c r="I44" s="25">
        <f>I43</f>
        <v>28000000</v>
      </c>
    </row>
    <row r="45">
      <c r="A45" s="19">
        <f>A44</f>
        <v>4000000000</v>
      </c>
      <c r="B45" s="20">
        <f>D45+F45</f>
        <v>0.17300000000000001</v>
      </c>
      <c r="C45" s="21">
        <f>H45/A45/E$14*365</f>
        <v>0.17300000000000001</v>
      </c>
      <c r="D45" s="20">
        <f>D44</f>
        <v>0.16</v>
      </c>
      <c r="E45" s="23">
        <f>E44</f>
        <v>4480000000</v>
      </c>
      <c r="F45" s="20">
        <f>C45-D45</f>
        <v>0.013000000000000012</v>
      </c>
      <c r="G45" s="23">
        <f>A45*F45/365*E$14</f>
        <v>364000000.0000003</v>
      </c>
      <c r="H45" s="23">
        <f>H44-I44</f>
        <v>4844000000</v>
      </c>
      <c r="I45" s="25">
        <f>I44</f>
        <v>28000000</v>
      </c>
    </row>
    <row r="46">
      <c r="A46" s="19">
        <f>A45</f>
        <v>4000000000</v>
      </c>
      <c r="B46" s="20">
        <f>D46+F46</f>
        <v>0.17199999999999999</v>
      </c>
      <c r="C46" s="21">
        <f>H46/A46/E$14*365</f>
        <v>0.17199999999999999</v>
      </c>
      <c r="D46" s="20">
        <f>D45</f>
        <v>0.16</v>
      </c>
      <c r="E46" s="23">
        <f>E45</f>
        <v>4480000000</v>
      </c>
      <c r="F46" s="20">
        <f>C46-D46</f>
        <v>0.011999999999999983</v>
      </c>
      <c r="G46" s="23">
        <f>A46*F46/365*E$14</f>
        <v>335999999.99999952</v>
      </c>
      <c r="H46" s="23">
        <f>H45-I45</f>
        <v>4816000000</v>
      </c>
      <c r="I46" s="25">
        <f>I45</f>
        <v>28000000</v>
      </c>
    </row>
    <row r="47">
      <c r="A47" s="19">
        <f>A46</f>
        <v>4000000000</v>
      </c>
      <c r="B47" s="20">
        <f>D47+F47</f>
        <v>0.17100000000000001</v>
      </c>
      <c r="C47" s="21">
        <f>H47/A47/E$14*365</f>
        <v>0.17100000000000001</v>
      </c>
      <c r="D47" s="20">
        <f>D46</f>
        <v>0.16</v>
      </c>
      <c r="E47" s="23">
        <f>E46</f>
        <v>4480000000</v>
      </c>
      <c r="F47" s="20">
        <f>C47-D47</f>
        <v>0.01100000000000001</v>
      </c>
      <c r="G47" s="23">
        <f>A47*F47/365*E$14</f>
        <v>308000000.00000024</v>
      </c>
      <c r="H47" s="23">
        <f>H46-I46</f>
        <v>4788000000</v>
      </c>
      <c r="I47" s="25">
        <f>I46</f>
        <v>28000000</v>
      </c>
    </row>
    <row r="48">
      <c r="A48" s="19">
        <f>A47</f>
        <v>4000000000</v>
      </c>
      <c r="B48" s="20">
        <f>D48+F48</f>
        <v>0.17000000000000001</v>
      </c>
      <c r="C48" s="21">
        <f>H48/A48/E$14*365</f>
        <v>0.17000000000000001</v>
      </c>
      <c r="D48" s="20">
        <f>D47</f>
        <v>0.16</v>
      </c>
      <c r="E48" s="23">
        <f>E47</f>
        <v>4480000000</v>
      </c>
      <c r="F48" s="20">
        <f>C48-D48</f>
        <v>0.010000000000000009</v>
      </c>
      <c r="G48" s="23">
        <f>A48*F48/365*E$14</f>
        <v>280000000.00000024</v>
      </c>
      <c r="H48" s="23">
        <f>H47-I47</f>
        <v>4760000000</v>
      </c>
      <c r="I48" s="25">
        <f>I47</f>
        <v>28000000</v>
      </c>
    </row>
    <row r="49">
      <c r="A49" s="19">
        <f>A48</f>
        <v>4000000000</v>
      </c>
      <c r="B49" s="20">
        <f>D49+F49</f>
        <v>0.16900000000000001</v>
      </c>
      <c r="C49" s="21">
        <f>H49/A49/E$14*365</f>
        <v>0.16900000000000001</v>
      </c>
      <c r="D49" s="20">
        <f>D48</f>
        <v>0.16</v>
      </c>
      <c r="E49" s="23">
        <f>E48</f>
        <v>4480000000</v>
      </c>
      <c r="F49" s="20">
        <f>C49-D49</f>
        <v>0.009000000000000008</v>
      </c>
      <c r="G49" s="23">
        <f>A49*F49/365*E$14</f>
        <v>252000000.00000021</v>
      </c>
      <c r="H49" s="23">
        <f>H48-I48</f>
        <v>4732000000</v>
      </c>
      <c r="I49" s="25">
        <f>I48</f>
        <v>28000000</v>
      </c>
    </row>
    <row r="50">
      <c r="A50" s="19">
        <f>A49</f>
        <v>4000000000</v>
      </c>
      <c r="B50" s="20">
        <f>D50+F50</f>
        <v>0.16799999999999998</v>
      </c>
      <c r="C50" s="21">
        <f>H50/A50/E$14*365</f>
        <v>0.16799999999999998</v>
      </c>
      <c r="D50" s="20">
        <f>D49</f>
        <v>0.16</v>
      </c>
      <c r="E50" s="23">
        <f>E49</f>
        <v>4480000000</v>
      </c>
      <c r="F50" s="20">
        <f>C50-D50</f>
        <v>0.0079999999999999793</v>
      </c>
      <c r="G50" s="23">
        <f>A50*F50/365*E$14</f>
        <v>223999999.99999943</v>
      </c>
      <c r="H50" s="23">
        <f>H49-I49</f>
        <v>4704000000</v>
      </c>
      <c r="I50" s="25">
        <f>I49</f>
        <v>28000000</v>
      </c>
    </row>
    <row r="51">
      <c r="A51" s="19">
        <f>A50</f>
        <v>4000000000</v>
      </c>
      <c r="B51" s="20">
        <f>D51+F51</f>
        <v>0.16700000000000001</v>
      </c>
      <c r="C51" s="21">
        <f>H51/A51/E$14*365</f>
        <v>0.16700000000000001</v>
      </c>
      <c r="D51" s="20">
        <f>D50</f>
        <v>0.16</v>
      </c>
      <c r="E51" s="23">
        <f>E50</f>
        <v>4480000000</v>
      </c>
      <c r="F51" s="20">
        <f>C51-D51</f>
        <v>0.0070000000000000062</v>
      </c>
      <c r="G51" s="23">
        <f>A51*F51/365*E$14</f>
        <v>196000000.00000018</v>
      </c>
      <c r="H51" s="23">
        <f>H50-I50</f>
        <v>4676000000</v>
      </c>
      <c r="I51" s="25">
        <f>I50</f>
        <v>28000000</v>
      </c>
    </row>
    <row r="52">
      <c r="A52" s="19">
        <f>A51</f>
        <v>4000000000</v>
      </c>
      <c r="B52" s="20">
        <f>D52+F52</f>
        <v>0.16600000000000001</v>
      </c>
      <c r="C52" s="21">
        <f>H52/A52/E$14*365</f>
        <v>0.16600000000000001</v>
      </c>
      <c r="D52" s="20">
        <f>D51</f>
        <v>0.16</v>
      </c>
      <c r="E52" s="23">
        <f>E51</f>
        <v>4480000000</v>
      </c>
      <c r="F52" s="20">
        <f>C52-D52</f>
        <v>0.0060000000000000053</v>
      </c>
      <c r="G52" s="23">
        <f>A52*F52/365*E$14</f>
        <v>168000000.00000018</v>
      </c>
      <c r="H52" s="23">
        <f>H51-I51</f>
        <v>4648000000</v>
      </c>
      <c r="I52" s="25">
        <f>I51</f>
        <v>28000000</v>
      </c>
    </row>
    <row r="53">
      <c r="A53" s="19">
        <f>A52</f>
        <v>4000000000</v>
      </c>
      <c r="B53" s="20">
        <f>D53+F53</f>
        <v>0.16500000000000001</v>
      </c>
      <c r="C53" s="21">
        <f>H53/A53/E$14*365</f>
        <v>0.16500000000000001</v>
      </c>
      <c r="D53" s="20">
        <f>D52</f>
        <v>0.16</v>
      </c>
      <c r="E53" s="23">
        <f>E52</f>
        <v>4480000000</v>
      </c>
      <c r="F53" s="20">
        <f>C53-D53</f>
        <v>0.0050000000000000044</v>
      </c>
      <c r="G53" s="23">
        <f>A53*F53/365*E$14</f>
        <v>140000000.00000012</v>
      </c>
      <c r="H53" s="23">
        <f>H52-I52</f>
        <v>4620000000</v>
      </c>
      <c r="I53" s="25">
        <f>I52</f>
        <v>28000000</v>
      </c>
    </row>
    <row r="54">
      <c r="A54" s="19">
        <f>A53</f>
        <v>4000000000</v>
      </c>
      <c r="B54" s="20">
        <f>D54+F54</f>
        <v>0.16399999999999998</v>
      </c>
      <c r="C54" s="21">
        <f>H54/A54/E$14*365</f>
        <v>0.16399999999999998</v>
      </c>
      <c r="D54" s="20">
        <f>D53</f>
        <v>0.16</v>
      </c>
      <c r="E54" s="23">
        <f>E53</f>
        <v>4480000000</v>
      </c>
      <c r="F54" s="20">
        <f>C54-D54</f>
        <v>0.0039999999999999758</v>
      </c>
      <c r="G54" s="23">
        <f>A54*F54/365*E$14</f>
        <v>111999999.99999933</v>
      </c>
      <c r="H54" s="23">
        <f>H53-I53</f>
        <v>4592000000</v>
      </c>
      <c r="I54" s="25">
        <f>I53</f>
        <v>28000000</v>
      </c>
    </row>
    <row r="55">
      <c r="A55" s="19">
        <f>A54</f>
        <v>4000000000</v>
      </c>
      <c r="B55" s="20">
        <f>D55+F55</f>
        <v>0.16300000000000001</v>
      </c>
      <c r="C55" s="21">
        <f>H55/A55/E$14*365</f>
        <v>0.16300000000000001</v>
      </c>
      <c r="D55" s="20">
        <f>D54</f>
        <v>0.16</v>
      </c>
      <c r="E55" s="23">
        <f>E54</f>
        <v>4480000000</v>
      </c>
      <c r="F55" s="20">
        <f>C55-D55</f>
        <v>0.0030000000000000027</v>
      </c>
      <c r="G55" s="23">
        <f>A55*F55/365*E$14</f>
        <v>84000000.000000089</v>
      </c>
      <c r="H55" s="23">
        <f>H54-I54</f>
        <v>4564000000</v>
      </c>
      <c r="I55" s="25">
        <f>I54</f>
        <v>28000000</v>
      </c>
    </row>
    <row r="56">
      <c r="A56" s="19">
        <f>A55</f>
        <v>4000000000</v>
      </c>
      <c r="B56" s="20">
        <f>D56+F56</f>
        <v>0.16199999999999998</v>
      </c>
      <c r="C56" s="21">
        <f>H56/A56/E$14*365</f>
        <v>0.16199999999999998</v>
      </c>
      <c r="D56" s="20">
        <f>D55</f>
        <v>0.16</v>
      </c>
      <c r="E56" s="23">
        <f>E55</f>
        <v>4480000000</v>
      </c>
      <c r="F56" s="20">
        <f>C56-D56</f>
        <v>0.001999999999999974</v>
      </c>
      <c r="G56" s="23">
        <f>A56*F56/365*E$14</f>
        <v>55999999.99999927</v>
      </c>
      <c r="H56" s="23">
        <f>H55-I55</f>
        <v>4536000000</v>
      </c>
      <c r="I56" s="25">
        <f>I55</f>
        <v>28000000</v>
      </c>
    </row>
    <row r="57">
      <c r="A57" s="19">
        <f>A56</f>
        <v>4000000000</v>
      </c>
      <c r="B57" s="20">
        <f>D57+F57</f>
        <v>0.161</v>
      </c>
      <c r="C57" s="21">
        <f>H57/A57/E$14*365</f>
        <v>0.161</v>
      </c>
      <c r="D57" s="20">
        <f>D56</f>
        <v>0.16</v>
      </c>
      <c r="E57" s="23">
        <f>E56</f>
        <v>4480000000</v>
      </c>
      <c r="F57" s="20">
        <f>C57-D57</f>
        <v>0.0010000000000000009</v>
      </c>
      <c r="G57" s="23">
        <f>A57*F57/365*E$14</f>
        <v>28000000.000000026</v>
      </c>
      <c r="H57" s="23">
        <f>H56-I56</f>
        <v>4508000000</v>
      </c>
      <c r="I57" s="25">
        <f>I56</f>
        <v>28000000</v>
      </c>
    </row>
    <row r="58" ht="14.25">
      <c r="A58" s="19">
        <f>A57</f>
        <v>4000000000</v>
      </c>
      <c r="B58" s="20">
        <f>D58+F58</f>
        <v>0.16000000000000003</v>
      </c>
      <c r="C58" s="21">
        <f>H58/A58/E$14*365</f>
        <v>0.16000000000000003</v>
      </c>
      <c r="D58" s="20">
        <f>D57</f>
        <v>0.16</v>
      </c>
      <c r="E58" s="23">
        <f>E57</f>
        <v>4480000000</v>
      </c>
      <c r="F58" s="20">
        <f>C58-D58</f>
        <v>2.7755575615628914e-17</v>
      </c>
      <c r="G58" s="23">
        <f>A58*F58/365*E$14</f>
        <v>7.7715611723760947e-07</v>
      </c>
      <c r="H58" s="23">
        <f>H57-I57</f>
        <v>4480000000</v>
      </c>
      <c r="I58" s="25">
        <f>I57</f>
        <v>28000000</v>
      </c>
    </row>
  </sheetData>
  <mergeCells count="16">
    <mergeCell ref="A3:H3"/>
    <mergeCell ref="A4:H4"/>
    <mergeCell ref="A5:B5"/>
    <mergeCell ref="C5:D5"/>
    <mergeCell ref="E5:G5"/>
    <mergeCell ref="A7:D7"/>
    <mergeCell ref="F7:I7"/>
    <mergeCell ref="A9:D10"/>
    <mergeCell ref="A12:D12"/>
    <mergeCell ref="A14:D14"/>
    <mergeCell ref="A16:A17"/>
    <mergeCell ref="B16:B17"/>
    <mergeCell ref="C16:C17"/>
    <mergeCell ref="D16:G16"/>
    <mergeCell ref="H16:H17"/>
    <mergeCell ref="I16:I17"/>
  </mergeCells>
  <printOptions headings="0" gridLines="0"/>
  <pageMargins left="0.51181102362204722" right="0.11811023622047245" top="0.35433070866141736" bottom="0.15748031496062992" header="0.31496062992125984" footer="0.11811023622047245"/>
  <pageSetup paperSize="9" scale="6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8" tint="0.39997558519241921"/>
    <outlinePr applyStyles="0" summaryBelow="1" summaryRight="1" showOutlineSymbols="1"/>
    <pageSetUpPr autoPageBreaks="1" fitToPage="1"/>
  </sheetPr>
  <sheetViews>
    <sheetView zoomScale="100" workbookViewId="0">
      <selection activeCell="I11" activeCellId="0" sqref="I11"/>
    </sheetView>
  </sheetViews>
  <sheetFormatPr defaultColWidth="9.109375" defaultRowHeight="14.25" outlineLevelRow="1"/>
  <cols>
    <col customWidth="1" min="1" max="1" width="22"/>
    <col customWidth="1" min="2" max="2" style="1" width="14.88671875"/>
    <col customWidth="1" min="3" max="3" style="1" width="13.44140625"/>
    <col customWidth="1" min="4" max="4" style="1" width="11.5546875"/>
    <col customWidth="1" min="5" max="5" width="20.33203125"/>
    <col customWidth="1" min="6" max="6" width="11"/>
    <col customWidth="1" min="7" max="7" width="21.44140625"/>
    <col customWidth="1" min="8" max="8" width="18.6640625"/>
    <col customWidth="1" min="9" max="9" width="15.6640625"/>
  </cols>
  <sheetData>
    <row r="1">
      <c r="A1" s="2" t="s">
        <v>0</v>
      </c>
      <c r="H1" s="3" t="s">
        <v>1</v>
      </c>
    </row>
    <row r="3" ht="26.25" customHeight="1">
      <c r="A3" s="4" t="s">
        <v>2</v>
      </c>
      <c r="B3" s="4"/>
      <c r="C3" s="4"/>
      <c r="D3" s="4"/>
      <c r="E3" s="4"/>
      <c r="F3" s="4"/>
      <c r="G3" s="4"/>
      <c r="H3" s="4"/>
      <c r="I3" s="5"/>
    </row>
    <row r="4" ht="21" customHeight="1">
      <c r="A4" s="4" t="s">
        <v>21</v>
      </c>
      <c r="B4" s="4"/>
      <c r="C4" s="4"/>
      <c r="D4" s="4"/>
      <c r="E4" s="4"/>
      <c r="F4" s="4"/>
      <c r="G4" s="4"/>
      <c r="H4" s="4"/>
      <c r="I4" s="5"/>
    </row>
    <row r="5" ht="27" customHeight="1">
      <c r="A5" s="6" t="s">
        <v>4</v>
      </c>
      <c r="B5" s="6"/>
      <c r="C5" s="7">
        <f>H5</f>
        <v>5600000000</v>
      </c>
      <c r="D5" s="7"/>
      <c r="E5" s="8" t="s">
        <v>5</v>
      </c>
      <c r="F5" s="8"/>
      <c r="G5" s="8"/>
      <c r="H5" s="7">
        <f>ROUND((A18*E7/365*E14),2)</f>
        <v>5600000000</v>
      </c>
    </row>
    <row r="6" ht="13.5" customHeight="1">
      <c r="A6" s="6"/>
      <c r="B6" s="9"/>
      <c r="C6" s="9"/>
      <c r="D6" s="9"/>
      <c r="E6" s="6"/>
    </row>
    <row r="7" ht="61.5" customHeight="1">
      <c r="A7" s="10" t="s">
        <v>6</v>
      </c>
      <c r="B7" s="10"/>
      <c r="C7" s="10"/>
      <c r="D7" s="10"/>
      <c r="E7" s="11">
        <v>0.20000000000000001</v>
      </c>
      <c r="F7" s="12"/>
      <c r="G7" s="12"/>
      <c r="H7" s="12"/>
      <c r="I7" s="12"/>
      <c r="J7" s="12"/>
      <c r="K7" s="10"/>
      <c r="L7" s="10"/>
      <c r="M7" s="10"/>
      <c r="N7" s="10"/>
      <c r="O7" s="10"/>
      <c r="P7" s="10"/>
    </row>
    <row r="8" ht="15.75" customHeight="1">
      <c r="A8" s="12"/>
      <c r="B8" s="12"/>
      <c r="C8" s="12"/>
      <c r="D8" s="12"/>
      <c r="E8" s="12"/>
    </row>
    <row r="9" ht="31.5" customHeight="1">
      <c r="A9" s="10" t="s">
        <v>7</v>
      </c>
      <c r="B9" s="10"/>
      <c r="C9" s="10"/>
      <c r="D9" s="10"/>
      <c r="E9" s="13">
        <f>ROUND((C5*0.5%),2)</f>
        <v>28000000</v>
      </c>
    </row>
    <row r="10" ht="20.25" customHeight="1">
      <c r="A10" s="10"/>
      <c r="B10" s="10"/>
      <c r="C10" s="10"/>
      <c r="D10" s="10"/>
      <c r="E10" s="13">
        <f>ROUND((C5*5%),2)</f>
        <v>280000000</v>
      </c>
    </row>
    <row r="11" ht="20.25" customHeight="1">
      <c r="A11" s="10"/>
      <c r="B11" s="10"/>
      <c r="C11" s="10"/>
      <c r="D11" s="10"/>
      <c r="E11" s="13"/>
    </row>
    <row r="12" ht="34.5" customHeight="1">
      <c r="A12" s="14" t="s">
        <v>8</v>
      </c>
      <c r="B12" s="14"/>
      <c r="C12" s="14"/>
      <c r="D12" s="14"/>
      <c r="E12" s="13">
        <f>C5</f>
        <v>5600000000</v>
      </c>
    </row>
    <row r="13" ht="30.75" customHeight="1">
      <c r="A13" s="6"/>
      <c r="B13" s="9"/>
      <c r="C13" s="9"/>
      <c r="D13" s="9"/>
      <c r="E13" s="6"/>
    </row>
    <row r="14" ht="15.75" customHeight="1">
      <c r="A14" s="6" t="s">
        <v>9</v>
      </c>
      <c r="B14" s="6"/>
      <c r="C14" s="6"/>
      <c r="D14" s="6"/>
      <c r="E14" s="15">
        <v>2555</v>
      </c>
    </row>
    <row r="15" ht="24" customHeight="1" outlineLevel="1">
      <c r="A15" s="6"/>
      <c r="B15" s="9"/>
      <c r="C15" s="9"/>
      <c r="D15" s="9"/>
      <c r="E15" s="6"/>
    </row>
    <row r="16" ht="18" customHeight="1" outlineLevel="1">
      <c r="A16" s="16" t="s">
        <v>10</v>
      </c>
      <c r="B16" s="17" t="s">
        <v>11</v>
      </c>
      <c r="C16" s="18" t="s">
        <v>12</v>
      </c>
      <c r="D16" s="17" t="s">
        <v>13</v>
      </c>
      <c r="E16" s="17"/>
      <c r="F16" s="17"/>
      <c r="G16" s="17"/>
      <c r="H16" s="17" t="s">
        <v>14</v>
      </c>
      <c r="I16" s="17" t="s">
        <v>15</v>
      </c>
    </row>
    <row r="17" ht="26.399999999999999" customHeight="1">
      <c r="A17" s="16"/>
      <c r="B17" s="17"/>
      <c r="C17" s="18"/>
      <c r="D17" s="17" t="s">
        <v>16</v>
      </c>
      <c r="E17" s="17" t="s">
        <v>17</v>
      </c>
      <c r="F17" s="17" t="s">
        <v>18</v>
      </c>
      <c r="G17" s="17" t="s">
        <v>19</v>
      </c>
      <c r="H17" s="17"/>
      <c r="I17" s="17"/>
    </row>
    <row r="18">
      <c r="A18" s="19">
        <v>4000000000</v>
      </c>
      <c r="B18" s="20">
        <f>E7</f>
        <v>0.20000000000000001</v>
      </c>
      <c r="C18" s="21">
        <f>H18/A18/E$14*365</f>
        <v>0.19999999999999998</v>
      </c>
      <c r="D18" s="22">
        <v>0.16</v>
      </c>
      <c r="E18" s="23">
        <f>ROUND((A18*D18/365*E$14),2)</f>
        <v>4480000000</v>
      </c>
      <c r="F18" s="20">
        <v>0.040000000000000001</v>
      </c>
      <c r="G18" s="24">
        <f>ROUND((A18*F18/365*E$14),2)</f>
        <v>1120000000</v>
      </c>
      <c r="H18" s="23">
        <f>E12</f>
        <v>5600000000</v>
      </c>
      <c r="I18" s="25"/>
    </row>
    <row r="19">
      <c r="A19" s="19">
        <f>A18</f>
        <v>4000000000</v>
      </c>
      <c r="B19" s="20">
        <f>D19+F19</f>
        <v>0.19899999999999998</v>
      </c>
      <c r="C19" s="21">
        <f>H19/A19/E$14*365</f>
        <v>0.19899999999999998</v>
      </c>
      <c r="D19" s="22">
        <f>D18</f>
        <v>0.16</v>
      </c>
      <c r="E19" s="23">
        <f>E18</f>
        <v>4480000000</v>
      </c>
      <c r="F19" s="20">
        <f>C19-D19</f>
        <v>0.038999999999999979</v>
      </c>
      <c r="G19" s="26">
        <f>A19*F19/365*E$14</f>
        <v>1091999999.9999993</v>
      </c>
      <c r="H19" s="23">
        <f>H18-I19</f>
        <v>5572000000</v>
      </c>
      <c r="I19" s="25">
        <f>E9</f>
        <v>28000000</v>
      </c>
    </row>
    <row r="20">
      <c r="A20" s="19">
        <f>A19</f>
        <v>4000000000</v>
      </c>
      <c r="B20" s="20">
        <f>D20+F20</f>
        <v>0.19799999999999998</v>
      </c>
      <c r="C20" s="21">
        <f>H20/A20/E$14*365</f>
        <v>0.19799999999999998</v>
      </c>
      <c r="D20" s="22">
        <f>D19</f>
        <v>0.16</v>
      </c>
      <c r="E20" s="23">
        <f>E19</f>
        <v>4480000000</v>
      </c>
      <c r="F20" s="20">
        <f>C20-D20</f>
        <v>0.037999999999999978</v>
      </c>
      <c r="G20" s="23">
        <f>A20*F20/365*E$14</f>
        <v>1063999999.9999993</v>
      </c>
      <c r="H20" s="23">
        <f>H19-I19</f>
        <v>5544000000</v>
      </c>
      <c r="I20" s="25">
        <f>I19</f>
        <v>28000000</v>
      </c>
    </row>
    <row r="21">
      <c r="A21" s="19">
        <f>A20</f>
        <v>4000000000</v>
      </c>
      <c r="B21" s="20">
        <f>D21+F21</f>
        <v>0.19700000000000001</v>
      </c>
      <c r="C21" s="21">
        <f>H21/A21/E$14*365</f>
        <v>0.19700000000000001</v>
      </c>
      <c r="D21" s="22">
        <f>D20</f>
        <v>0.16</v>
      </c>
      <c r="E21" s="23">
        <f>E20</f>
        <v>4480000000</v>
      </c>
      <c r="F21" s="20">
        <f>C21-D21</f>
        <v>0.037000000000000005</v>
      </c>
      <c r="G21" s="23">
        <f>A21*F21/365*E$14</f>
        <v>1036000000.0000001</v>
      </c>
      <c r="H21" s="23">
        <f>H20-I20</f>
        <v>5516000000</v>
      </c>
      <c r="I21" s="25">
        <f>I20</f>
        <v>28000000</v>
      </c>
    </row>
    <row r="22">
      <c r="A22" s="19">
        <f>A21</f>
        <v>4000000000</v>
      </c>
      <c r="B22" s="20">
        <f>D22+F22</f>
        <v>0.19600000000000001</v>
      </c>
      <c r="C22" s="21">
        <f>H22/A22/E$14*365</f>
        <v>0.19600000000000001</v>
      </c>
      <c r="D22" s="22">
        <f>D21</f>
        <v>0.16</v>
      </c>
      <c r="E22" s="23">
        <f>E21</f>
        <v>4480000000</v>
      </c>
      <c r="F22" s="20">
        <f>C22-D22</f>
        <v>0.036000000000000004</v>
      </c>
      <c r="G22" s="23">
        <f>A22*F22/365*E$14</f>
        <v>1008000000.0000002</v>
      </c>
      <c r="H22" s="23">
        <f>H21-I21</f>
        <v>5488000000</v>
      </c>
      <c r="I22" s="25">
        <f>I21</f>
        <v>28000000</v>
      </c>
    </row>
    <row r="23">
      <c r="A23" s="19">
        <f>A22</f>
        <v>4000000000</v>
      </c>
      <c r="B23" s="20">
        <f>D23+F23</f>
        <v>0.19500000000000001</v>
      </c>
      <c r="C23" s="21">
        <f>H23/A23/E$14*365</f>
        <v>0.19500000000000001</v>
      </c>
      <c r="D23" s="22">
        <f>D22</f>
        <v>0.16</v>
      </c>
      <c r="E23" s="23">
        <f>E22</f>
        <v>4480000000</v>
      </c>
      <c r="F23" s="20">
        <f>C23-D23</f>
        <v>0.035000000000000003</v>
      </c>
      <c r="G23" s="23">
        <f>A23*F23/365*E$14</f>
        <v>979999999.99999988</v>
      </c>
      <c r="H23" s="23">
        <f>H22-I22</f>
        <v>5460000000</v>
      </c>
      <c r="I23" s="25">
        <f>I22</f>
        <v>28000000</v>
      </c>
    </row>
    <row r="24">
      <c r="A24" s="19">
        <f>A23</f>
        <v>4000000000</v>
      </c>
      <c r="B24" s="20">
        <f>D24+F24</f>
        <v>0.19400000000000001</v>
      </c>
      <c r="C24" s="21">
        <f>H24/A24/E$14*365</f>
        <v>0.19400000000000001</v>
      </c>
      <c r="D24" s="22">
        <f>D23</f>
        <v>0.16</v>
      </c>
      <c r="E24" s="23">
        <f>E23</f>
        <v>4480000000</v>
      </c>
      <c r="F24" s="20">
        <f>C24-D24</f>
        <v>0.034000000000000002</v>
      </c>
      <c r="G24" s="23">
        <f>A24*F24/365*E$14</f>
        <v>952000000</v>
      </c>
      <c r="H24" s="23">
        <f>H23-I23</f>
        <v>5432000000</v>
      </c>
      <c r="I24" s="25">
        <f>I23</f>
        <v>28000000</v>
      </c>
    </row>
    <row r="25">
      <c r="A25" s="19">
        <f>A24</f>
        <v>4000000000</v>
      </c>
      <c r="B25" s="20">
        <f>D25+F25</f>
        <v>0.193</v>
      </c>
      <c r="C25" s="21">
        <f>H25/A25/E$14*365</f>
        <v>0.193</v>
      </c>
      <c r="D25" s="22">
        <f>D24</f>
        <v>0.16</v>
      </c>
      <c r="E25" s="23">
        <f>E24</f>
        <v>4480000000</v>
      </c>
      <c r="F25" s="20">
        <f>C25-D25</f>
        <v>0.033000000000000002</v>
      </c>
      <c r="G25" s="23">
        <f>A25*F25/365*E$14</f>
        <v>924000000</v>
      </c>
      <c r="H25" s="23">
        <f>H24-I24</f>
        <v>5404000000</v>
      </c>
      <c r="I25" s="25">
        <f>I24</f>
        <v>28000000</v>
      </c>
    </row>
    <row r="26">
      <c r="A26" s="19">
        <f>A25</f>
        <v>4000000000</v>
      </c>
      <c r="B26" s="20">
        <f>D26+F26</f>
        <v>0.19200000000000003</v>
      </c>
      <c r="C26" s="21">
        <f>H26/A26/E$14*365</f>
        <v>0.19200000000000003</v>
      </c>
      <c r="D26" s="22">
        <f>D25</f>
        <v>0.16</v>
      </c>
      <c r="E26" s="23">
        <f>E25</f>
        <v>4480000000</v>
      </c>
      <c r="F26" s="20">
        <f>C26-D26</f>
        <v>0.032000000000000028</v>
      </c>
      <c r="G26" s="23">
        <f>A26*F26/365*E$14</f>
        <v>896000000.00000083</v>
      </c>
      <c r="H26" s="23">
        <f>H25-I25</f>
        <v>5376000000</v>
      </c>
      <c r="I26" s="25">
        <f>I25</f>
        <v>28000000</v>
      </c>
    </row>
    <row r="27">
      <c r="A27" s="19">
        <f>A26</f>
        <v>4000000000</v>
      </c>
      <c r="B27" s="20">
        <f>D27+F27</f>
        <v>0.19099999999999998</v>
      </c>
      <c r="C27" s="21">
        <f>H27/A27/E$14*365</f>
        <v>0.19099999999999998</v>
      </c>
      <c r="D27" s="22">
        <f>D26</f>
        <v>0.16</v>
      </c>
      <c r="E27" s="23">
        <f>E26</f>
        <v>4480000000</v>
      </c>
      <c r="F27" s="20">
        <f>C27-D27</f>
        <v>0.030999999999999972</v>
      </c>
      <c r="G27" s="23">
        <f>A27*F27/365*E$14</f>
        <v>867999999.99999917</v>
      </c>
      <c r="H27" s="23">
        <f>H26-I26</f>
        <v>5348000000</v>
      </c>
      <c r="I27" s="25">
        <f>I26</f>
        <v>28000000</v>
      </c>
    </row>
    <row r="28">
      <c r="A28" s="19">
        <f>A27</f>
        <v>4000000000</v>
      </c>
      <c r="B28" s="20">
        <f>D28+F28</f>
        <v>0.19</v>
      </c>
      <c r="C28" s="21">
        <f>H28/A28/E$14*365</f>
        <v>0.19</v>
      </c>
      <c r="D28" s="22">
        <f>D27</f>
        <v>0.16</v>
      </c>
      <c r="E28" s="23">
        <f>E27</f>
        <v>4480000000</v>
      </c>
      <c r="F28" s="20">
        <f>C28-D28</f>
        <v>0.029999999999999999</v>
      </c>
      <c r="G28" s="23">
        <f>A28*F28/365*E$14</f>
        <v>840000000</v>
      </c>
      <c r="H28" s="23">
        <f>H27-I27</f>
        <v>5320000000</v>
      </c>
      <c r="I28" s="25">
        <f>I27</f>
        <v>28000000</v>
      </c>
    </row>
    <row r="29">
      <c r="A29" s="19">
        <f>A28</f>
        <v>4000000000</v>
      </c>
      <c r="B29" s="20">
        <f>D29+F29</f>
        <v>0.189</v>
      </c>
      <c r="C29" s="21">
        <f>H29/A29/E$14*365</f>
        <v>0.189</v>
      </c>
      <c r="D29" s="22">
        <f>D28</f>
        <v>0.16</v>
      </c>
      <c r="E29" s="23">
        <f>E28</f>
        <v>4480000000</v>
      </c>
      <c r="F29" s="20">
        <f>C29-D29</f>
        <v>0.028999999999999998</v>
      </c>
      <c r="G29" s="23">
        <f>A29*F29/365*E$14</f>
        <v>811999999.99999988</v>
      </c>
      <c r="H29" s="23">
        <f>H28-I28</f>
        <v>5292000000</v>
      </c>
      <c r="I29" s="25">
        <f>I28</f>
        <v>28000000</v>
      </c>
    </row>
    <row r="30">
      <c r="A30" s="19">
        <f>A29</f>
        <v>4000000000</v>
      </c>
      <c r="B30" s="20">
        <f>D30+F30</f>
        <v>0.188</v>
      </c>
      <c r="C30" s="21">
        <f>H30/A30/E$14*365</f>
        <v>0.188</v>
      </c>
      <c r="D30" s="20">
        <f>D29</f>
        <v>0.16</v>
      </c>
      <c r="E30" s="23">
        <f>E29</f>
        <v>4480000000</v>
      </c>
      <c r="F30" s="20">
        <f>C30-D30</f>
        <v>0.027999999999999997</v>
      </c>
      <c r="G30" s="23">
        <f>A30*F30/365*E$14</f>
        <v>784000000</v>
      </c>
      <c r="H30" s="23">
        <f>H29-I29</f>
        <v>5264000000</v>
      </c>
      <c r="I30" s="25">
        <f>I29</f>
        <v>28000000</v>
      </c>
    </row>
    <row r="31">
      <c r="A31" s="19">
        <f>A30</f>
        <v>4000000000</v>
      </c>
      <c r="B31" s="20">
        <f>D31+F31</f>
        <v>0.187</v>
      </c>
      <c r="C31" s="21">
        <f>H31/A31/E$14*365</f>
        <v>0.187</v>
      </c>
      <c r="D31" s="20">
        <f>D30</f>
        <v>0.16</v>
      </c>
      <c r="E31" s="23">
        <f>E30</f>
        <v>4480000000</v>
      </c>
      <c r="F31" s="20">
        <f>C31-D31</f>
        <v>0.026999999999999996</v>
      </c>
      <c r="G31" s="23">
        <f>A31*F31/365*E$14</f>
        <v>755999999.99999988</v>
      </c>
      <c r="H31" s="23">
        <f>H30-I30</f>
        <v>5236000000</v>
      </c>
      <c r="I31" s="25">
        <f>I30</f>
        <v>28000000</v>
      </c>
    </row>
    <row r="32">
      <c r="A32" s="19">
        <f>A31</f>
        <v>4000000000</v>
      </c>
      <c r="B32" s="20">
        <f>D32+F32</f>
        <v>0.186</v>
      </c>
      <c r="C32" s="21">
        <f>H32/A32/E$14*365</f>
        <v>0.186</v>
      </c>
      <c r="D32" s="20">
        <f>D31</f>
        <v>0.16</v>
      </c>
      <c r="E32" s="23">
        <f>E31</f>
        <v>4480000000</v>
      </c>
      <c r="F32" s="20">
        <f>C32-D32</f>
        <v>0.025999999999999995</v>
      </c>
      <c r="G32" s="23">
        <f>A32*F32/365*E$14</f>
        <v>727999999.99999988</v>
      </c>
      <c r="H32" s="23">
        <f>H31-I31</f>
        <v>5208000000</v>
      </c>
      <c r="I32" s="25">
        <f>I31</f>
        <v>28000000</v>
      </c>
    </row>
    <row r="33">
      <c r="A33" s="19">
        <f>A32</f>
        <v>4000000000</v>
      </c>
      <c r="B33" s="20">
        <f>D33+F33</f>
        <v>0.18499999999999997</v>
      </c>
      <c r="C33" s="21">
        <f>H33/A33/E$14*365</f>
        <v>0.18499999999999997</v>
      </c>
      <c r="D33" s="20">
        <f>D32</f>
        <v>0.16</v>
      </c>
      <c r="E33" s="23">
        <f>E32</f>
        <v>4480000000</v>
      </c>
      <c r="F33" s="20">
        <f>C33-D33</f>
        <v>0.024999999999999967</v>
      </c>
      <c r="G33" s="23">
        <f>A33*F33/365*E$14</f>
        <v>699999999.99999905</v>
      </c>
      <c r="H33" s="23">
        <f>H32-I32</f>
        <v>5180000000</v>
      </c>
      <c r="I33" s="25">
        <f>I32</f>
        <v>28000000</v>
      </c>
    </row>
    <row r="34">
      <c r="A34" s="19">
        <f>A33</f>
        <v>4000000000</v>
      </c>
      <c r="B34" s="20">
        <f>D34+F34</f>
        <v>0.18400000000000002</v>
      </c>
      <c r="C34" s="21">
        <f>H34/A34/E$14*365</f>
        <v>0.18400000000000002</v>
      </c>
      <c r="D34" s="20">
        <f>D33</f>
        <v>0.16</v>
      </c>
      <c r="E34" s="23">
        <f>E33</f>
        <v>4480000000</v>
      </c>
      <c r="F34" s="20">
        <f>C34-D34</f>
        <v>0.024000000000000021</v>
      </c>
      <c r="G34" s="23">
        <f>A34*F34/365*E$14</f>
        <v>672000000.00000072</v>
      </c>
      <c r="H34" s="23">
        <f>H33-I33</f>
        <v>5152000000</v>
      </c>
      <c r="I34" s="25">
        <f>I33</f>
        <v>28000000</v>
      </c>
    </row>
    <row r="35">
      <c r="A35" s="19">
        <f>A34</f>
        <v>4000000000</v>
      </c>
      <c r="B35" s="20">
        <f>D35+F35</f>
        <v>0.18299999999999997</v>
      </c>
      <c r="C35" s="21">
        <f>H35/A35/E$14*365</f>
        <v>0.18299999999999997</v>
      </c>
      <c r="D35" s="20">
        <f>D34</f>
        <v>0.16</v>
      </c>
      <c r="E35" s="23">
        <f>E34</f>
        <v>4480000000</v>
      </c>
      <c r="F35" s="20">
        <f>C35-D35</f>
        <v>0.022999999999999965</v>
      </c>
      <c r="G35" s="23">
        <f>A35*F35/365*E$14</f>
        <v>643999999.99999905</v>
      </c>
      <c r="H35" s="23">
        <f>H34-I34</f>
        <v>5124000000</v>
      </c>
      <c r="I35" s="25">
        <f>I34</f>
        <v>28000000</v>
      </c>
    </row>
    <row r="36">
      <c r="A36" s="19">
        <f>A35</f>
        <v>4000000000</v>
      </c>
      <c r="B36" s="20">
        <f>D36+F36</f>
        <v>0.182</v>
      </c>
      <c r="C36" s="21">
        <f>H36/A36/E$14*365</f>
        <v>0.182</v>
      </c>
      <c r="D36" s="20">
        <f>D35</f>
        <v>0.16</v>
      </c>
      <c r="E36" s="23">
        <f>E35</f>
        <v>4480000000</v>
      </c>
      <c r="F36" s="20">
        <f>C36-D36</f>
        <v>0.021999999999999992</v>
      </c>
      <c r="G36" s="23">
        <f>A36*F36/365*E$14</f>
        <v>615999999.99999976</v>
      </c>
      <c r="H36" s="23">
        <f>H35-I35</f>
        <v>5096000000</v>
      </c>
      <c r="I36" s="25">
        <f>I35</f>
        <v>28000000</v>
      </c>
    </row>
    <row r="37">
      <c r="A37" s="19">
        <f>A36</f>
        <v>4000000000</v>
      </c>
      <c r="B37" s="20">
        <f>D37+F37</f>
        <v>0.18099999999999999</v>
      </c>
      <c r="C37" s="21">
        <f>H37/A37/E$14*365</f>
        <v>0.18099999999999999</v>
      </c>
      <c r="D37" s="20">
        <f>D36</f>
        <v>0.16</v>
      </c>
      <c r="E37" s="23">
        <f>E36</f>
        <v>4480000000</v>
      </c>
      <c r="F37" s="20">
        <f>C37-D37</f>
        <v>0.020999999999999991</v>
      </c>
      <c r="G37" s="23">
        <f>A37*F37/365*E$14</f>
        <v>587999999.99999976</v>
      </c>
      <c r="H37" s="23">
        <f>H36-I36</f>
        <v>5068000000</v>
      </c>
      <c r="I37" s="25">
        <f>I36</f>
        <v>28000000</v>
      </c>
    </row>
    <row r="38">
      <c r="A38" s="19">
        <f>A37</f>
        <v>4000000000</v>
      </c>
      <c r="B38" s="20">
        <f>D38+F38</f>
        <v>0.17999999999999999</v>
      </c>
      <c r="C38" s="21">
        <f>H38/A38/E$14*365</f>
        <v>0.17999999999999999</v>
      </c>
      <c r="D38" s="20">
        <f>D37</f>
        <v>0.16</v>
      </c>
      <c r="E38" s="23">
        <f>E37</f>
        <v>4480000000</v>
      </c>
      <c r="F38" s="20">
        <f>C38-D38</f>
        <v>0.01999999999999999</v>
      </c>
      <c r="G38" s="23">
        <f>A38*F38/365*E$14</f>
        <v>559999999.99999964</v>
      </c>
      <c r="H38" s="23">
        <f>H37-I37</f>
        <v>5040000000</v>
      </c>
      <c r="I38" s="25">
        <f>I37</f>
        <v>28000000</v>
      </c>
    </row>
    <row r="39">
      <c r="A39" s="19">
        <f>A38</f>
        <v>4000000000</v>
      </c>
      <c r="B39" s="20">
        <f>D39+F39</f>
        <v>0.17899999999999999</v>
      </c>
      <c r="C39" s="21">
        <f>H39/A39/E$14*365</f>
        <v>0.17899999999999999</v>
      </c>
      <c r="D39" s="20">
        <f>D38</f>
        <v>0.16</v>
      </c>
      <c r="E39" s="23">
        <f>E38</f>
        <v>4480000000</v>
      </c>
      <c r="F39" s="20">
        <f>C39-D39</f>
        <v>0.018999999999999989</v>
      </c>
      <c r="G39" s="23">
        <f>A39*F39/365*E$14</f>
        <v>531999999.99999964</v>
      </c>
      <c r="H39" s="23">
        <f>H38-I38</f>
        <v>5012000000</v>
      </c>
      <c r="I39" s="25">
        <f>I38</f>
        <v>28000000</v>
      </c>
    </row>
    <row r="40">
      <c r="A40" s="19">
        <f>A39</f>
        <v>4000000000</v>
      </c>
      <c r="B40" s="20">
        <f>D40+F40</f>
        <v>0.17799999999999999</v>
      </c>
      <c r="C40" s="21">
        <f>H40/A40/E$14*365</f>
        <v>0.17799999999999999</v>
      </c>
      <c r="D40" s="20">
        <f>D39</f>
        <v>0.16</v>
      </c>
      <c r="E40" s="23">
        <f>E39</f>
        <v>4480000000</v>
      </c>
      <c r="F40" s="20">
        <f>C40-D40</f>
        <v>0.017999999999999988</v>
      </c>
      <c r="G40" s="23">
        <f>A40*F40/365*E$14</f>
        <v>503999999.9999997</v>
      </c>
      <c r="H40" s="23">
        <f>H39-I39</f>
        <v>4984000000</v>
      </c>
      <c r="I40" s="25">
        <f>I39</f>
        <v>28000000</v>
      </c>
    </row>
    <row r="41">
      <c r="A41" s="19">
        <f>A40</f>
        <v>4000000000</v>
      </c>
      <c r="B41" s="20">
        <f>D41+F41</f>
        <v>0.17700000000000002</v>
      </c>
      <c r="C41" s="21">
        <f>H41/A41/E$14*365</f>
        <v>0.17700000000000002</v>
      </c>
      <c r="D41" s="20">
        <f>D40</f>
        <v>0.16</v>
      </c>
      <c r="E41" s="23">
        <f>E40</f>
        <v>4480000000</v>
      </c>
      <c r="F41" s="20">
        <f>C41-D41</f>
        <v>0.017000000000000015</v>
      </c>
      <c r="G41" s="23">
        <f>A41*F41/365*E$14</f>
        <v>476000000.00000042</v>
      </c>
      <c r="H41" s="23">
        <f>H40-I40</f>
        <v>4956000000</v>
      </c>
      <c r="I41" s="25">
        <f>I40</f>
        <v>28000000</v>
      </c>
    </row>
    <row r="42">
      <c r="A42" s="19">
        <f>A41</f>
        <v>4000000000</v>
      </c>
      <c r="B42" s="20">
        <f>D42+F42</f>
        <v>0.17599999999999999</v>
      </c>
      <c r="C42" s="21">
        <f>H42/A42/E$14*365</f>
        <v>0.17599999999999999</v>
      </c>
      <c r="D42" s="20">
        <f>D41</f>
        <v>0.16</v>
      </c>
      <c r="E42" s="23">
        <f>E41</f>
        <v>4480000000</v>
      </c>
      <c r="F42" s="20">
        <f>C42-D42</f>
        <v>0.015999999999999986</v>
      </c>
      <c r="G42" s="23">
        <f>A42*F42/365*E$14</f>
        <v>447999999.99999958</v>
      </c>
      <c r="H42" s="23">
        <f>H41-I41</f>
        <v>4928000000</v>
      </c>
      <c r="I42" s="25">
        <f>I41</f>
        <v>28000000</v>
      </c>
    </row>
    <row r="43">
      <c r="A43" s="19">
        <f>A42</f>
        <v>4000000000</v>
      </c>
      <c r="B43" s="20">
        <f>D43+F43</f>
        <v>0.17500000000000002</v>
      </c>
      <c r="C43" s="21">
        <f>H43/A43/E$14*365</f>
        <v>0.17500000000000002</v>
      </c>
      <c r="D43" s="20">
        <f>D42</f>
        <v>0.16</v>
      </c>
      <c r="E43" s="23">
        <f>E42</f>
        <v>4480000000</v>
      </c>
      <c r="F43" s="20">
        <f>C43-D43</f>
        <v>0.015000000000000013</v>
      </c>
      <c r="G43" s="23">
        <f>A43*F43/365*E$14</f>
        <v>420000000.00000042</v>
      </c>
      <c r="H43" s="23">
        <f>H42-I42</f>
        <v>4900000000</v>
      </c>
      <c r="I43" s="25">
        <f>I42</f>
        <v>28000000</v>
      </c>
    </row>
    <row r="44">
      <c r="A44" s="19">
        <f>A43</f>
        <v>4000000000</v>
      </c>
      <c r="B44" s="20">
        <f>D44+F44</f>
        <v>0.17399999999999999</v>
      </c>
      <c r="C44" s="21">
        <f>H44/A44/E$14*365</f>
        <v>0.17399999999999999</v>
      </c>
      <c r="D44" s="20">
        <f>D43</f>
        <v>0.16</v>
      </c>
      <c r="E44" s="23">
        <f>E43</f>
        <v>4480000000</v>
      </c>
      <c r="F44" s="20">
        <f>C44-D44</f>
        <v>0.013999999999999985</v>
      </c>
      <c r="G44" s="23">
        <f>A44*F44/365*E$14</f>
        <v>391999999.99999958</v>
      </c>
      <c r="H44" s="23">
        <f>H43-I43</f>
        <v>4872000000</v>
      </c>
      <c r="I44" s="25">
        <f>I43</f>
        <v>28000000</v>
      </c>
    </row>
    <row r="45">
      <c r="A45" s="19">
        <f>A44</f>
        <v>4000000000</v>
      </c>
      <c r="B45" s="20">
        <f>D45+F45</f>
        <v>0.17300000000000001</v>
      </c>
      <c r="C45" s="21">
        <f>H45/A45/E$14*365</f>
        <v>0.17300000000000001</v>
      </c>
      <c r="D45" s="20">
        <f>D44</f>
        <v>0.16</v>
      </c>
      <c r="E45" s="23">
        <f>E44</f>
        <v>4480000000</v>
      </c>
      <c r="F45" s="20">
        <f>C45-D45</f>
        <v>0.013000000000000012</v>
      </c>
      <c r="G45" s="23">
        <f>A45*F45/365*E$14</f>
        <v>364000000.0000003</v>
      </c>
      <c r="H45" s="23">
        <f>H44-I44</f>
        <v>4844000000</v>
      </c>
      <c r="I45" s="25">
        <f>I44</f>
        <v>28000000</v>
      </c>
    </row>
    <row r="46">
      <c r="A46" s="19">
        <f>A45</f>
        <v>4000000000</v>
      </c>
      <c r="B46" s="20">
        <f>D46+F46</f>
        <v>0.17199999999999999</v>
      </c>
      <c r="C46" s="21">
        <f>H46/A46/E$14*365</f>
        <v>0.17199999999999999</v>
      </c>
      <c r="D46" s="20">
        <f>D45</f>
        <v>0.16</v>
      </c>
      <c r="E46" s="23">
        <f>E45</f>
        <v>4480000000</v>
      </c>
      <c r="F46" s="20">
        <f>C46-D46</f>
        <v>0.011999999999999983</v>
      </c>
      <c r="G46" s="23">
        <f>A46*F46/365*E$14</f>
        <v>335999999.99999952</v>
      </c>
      <c r="H46" s="23">
        <f>H45-I45</f>
        <v>4816000000</v>
      </c>
      <c r="I46" s="25">
        <f>I45</f>
        <v>28000000</v>
      </c>
    </row>
    <row r="47">
      <c r="A47" s="19">
        <f>A46</f>
        <v>4000000000</v>
      </c>
      <c r="B47" s="20">
        <f>D47+F47</f>
        <v>0.17100000000000001</v>
      </c>
      <c r="C47" s="21">
        <f>H47/A47/E$14*365</f>
        <v>0.17100000000000001</v>
      </c>
      <c r="D47" s="20">
        <f>D46</f>
        <v>0.16</v>
      </c>
      <c r="E47" s="23">
        <f>E46</f>
        <v>4480000000</v>
      </c>
      <c r="F47" s="20">
        <f>C47-D47</f>
        <v>0.01100000000000001</v>
      </c>
      <c r="G47" s="23">
        <f>A47*F47/365*E$14</f>
        <v>308000000.00000024</v>
      </c>
      <c r="H47" s="23">
        <f>H46-I46</f>
        <v>4788000000</v>
      </c>
      <c r="I47" s="25">
        <f>I46</f>
        <v>28000000</v>
      </c>
    </row>
    <row r="48">
      <c r="A48" s="19">
        <f>A47</f>
        <v>4000000000</v>
      </c>
      <c r="B48" s="20">
        <f>D48+F48</f>
        <v>0.17000000000000001</v>
      </c>
      <c r="C48" s="21">
        <f>H48/A48/E$14*365</f>
        <v>0.17000000000000001</v>
      </c>
      <c r="D48" s="20">
        <f>D47</f>
        <v>0.16</v>
      </c>
      <c r="E48" s="23">
        <f>E47</f>
        <v>4480000000</v>
      </c>
      <c r="F48" s="20">
        <f>C48-D48</f>
        <v>0.010000000000000009</v>
      </c>
      <c r="G48" s="23">
        <f>A48*F48/365*E$14</f>
        <v>280000000.00000024</v>
      </c>
      <c r="H48" s="23">
        <f>H47-I47</f>
        <v>4760000000</v>
      </c>
      <c r="I48" s="25">
        <f>I47</f>
        <v>28000000</v>
      </c>
    </row>
    <row r="49">
      <c r="A49" s="19">
        <f>A48</f>
        <v>4000000000</v>
      </c>
      <c r="B49" s="20">
        <f>D49+F49</f>
        <v>0.16900000000000001</v>
      </c>
      <c r="C49" s="21">
        <f>H49/A49/E$14*365</f>
        <v>0.16900000000000001</v>
      </c>
      <c r="D49" s="20">
        <f>D48</f>
        <v>0.16</v>
      </c>
      <c r="E49" s="23">
        <f>E48</f>
        <v>4480000000</v>
      </c>
      <c r="F49" s="20">
        <f>C49-D49</f>
        <v>0.009000000000000008</v>
      </c>
      <c r="G49" s="23">
        <f>A49*F49/365*E$14</f>
        <v>252000000.00000021</v>
      </c>
      <c r="H49" s="23">
        <f>H48-I48</f>
        <v>4732000000</v>
      </c>
      <c r="I49" s="25">
        <f>I48</f>
        <v>28000000</v>
      </c>
    </row>
    <row r="50">
      <c r="A50" s="19">
        <f>A49</f>
        <v>4000000000</v>
      </c>
      <c r="B50" s="20">
        <f>D50+F50</f>
        <v>0.16799999999999998</v>
      </c>
      <c r="C50" s="21">
        <f>H50/A50/E$14*365</f>
        <v>0.16799999999999998</v>
      </c>
      <c r="D50" s="20">
        <f>D49</f>
        <v>0.16</v>
      </c>
      <c r="E50" s="23">
        <f>E49</f>
        <v>4480000000</v>
      </c>
      <c r="F50" s="20">
        <f>C50-D50</f>
        <v>0.0079999999999999793</v>
      </c>
      <c r="G50" s="23">
        <f>A50*F50/365*E$14</f>
        <v>223999999.99999943</v>
      </c>
      <c r="H50" s="23">
        <f>H49-I49</f>
        <v>4704000000</v>
      </c>
      <c r="I50" s="25">
        <f>I49</f>
        <v>28000000</v>
      </c>
    </row>
    <row r="51">
      <c r="A51" s="19">
        <f>A50</f>
        <v>4000000000</v>
      </c>
      <c r="B51" s="20">
        <f>D51+F51</f>
        <v>0.16700000000000001</v>
      </c>
      <c r="C51" s="21">
        <f>H51/A51/E$14*365</f>
        <v>0.16700000000000001</v>
      </c>
      <c r="D51" s="20">
        <f>D50</f>
        <v>0.16</v>
      </c>
      <c r="E51" s="23">
        <f>E50</f>
        <v>4480000000</v>
      </c>
      <c r="F51" s="20">
        <f>C51-D51</f>
        <v>0.0070000000000000062</v>
      </c>
      <c r="G51" s="23">
        <f>A51*F51/365*E$14</f>
        <v>196000000.00000018</v>
      </c>
      <c r="H51" s="23">
        <f>H50-I50</f>
        <v>4676000000</v>
      </c>
      <c r="I51" s="25">
        <f>I50</f>
        <v>28000000</v>
      </c>
    </row>
    <row r="52">
      <c r="A52" s="19">
        <f>A51</f>
        <v>4000000000</v>
      </c>
      <c r="B52" s="20">
        <f>D52+F52</f>
        <v>0.16600000000000001</v>
      </c>
      <c r="C52" s="21">
        <f>H52/A52/E$14*365</f>
        <v>0.16600000000000001</v>
      </c>
      <c r="D52" s="20">
        <f>D51</f>
        <v>0.16</v>
      </c>
      <c r="E52" s="23">
        <f>E51</f>
        <v>4480000000</v>
      </c>
      <c r="F52" s="20">
        <f>C52-D52</f>
        <v>0.0060000000000000053</v>
      </c>
      <c r="G52" s="23">
        <f>A52*F52/365*E$14</f>
        <v>168000000.00000018</v>
      </c>
      <c r="H52" s="23">
        <f>H51-I51</f>
        <v>4648000000</v>
      </c>
      <c r="I52" s="25">
        <f>I51</f>
        <v>28000000</v>
      </c>
    </row>
    <row r="53">
      <c r="A53" s="19">
        <f>A52</f>
        <v>4000000000</v>
      </c>
      <c r="B53" s="20">
        <f>D53+F53</f>
        <v>0.16500000000000001</v>
      </c>
      <c r="C53" s="21">
        <f>H53/A53/E$14*365</f>
        <v>0.16500000000000001</v>
      </c>
      <c r="D53" s="20">
        <f>D52</f>
        <v>0.16</v>
      </c>
      <c r="E53" s="23">
        <f>E52</f>
        <v>4480000000</v>
      </c>
      <c r="F53" s="20">
        <f>C53-D53</f>
        <v>0.0050000000000000044</v>
      </c>
      <c r="G53" s="23">
        <f>A53*F53/365*E$14</f>
        <v>140000000.00000012</v>
      </c>
      <c r="H53" s="23">
        <f>H52-I52</f>
        <v>4620000000</v>
      </c>
      <c r="I53" s="25">
        <f>I52</f>
        <v>28000000</v>
      </c>
    </row>
    <row r="54">
      <c r="A54" s="19">
        <f>A53</f>
        <v>4000000000</v>
      </c>
      <c r="B54" s="20">
        <f>D54+F54</f>
        <v>0.16399999999999998</v>
      </c>
      <c r="C54" s="21">
        <f>H54/A54/E$14*365</f>
        <v>0.16399999999999998</v>
      </c>
      <c r="D54" s="20">
        <f>D53</f>
        <v>0.16</v>
      </c>
      <c r="E54" s="23">
        <f>E53</f>
        <v>4480000000</v>
      </c>
      <c r="F54" s="20">
        <f>C54-D54</f>
        <v>0.0039999999999999758</v>
      </c>
      <c r="G54" s="23">
        <f>A54*F54/365*E$14</f>
        <v>111999999.99999933</v>
      </c>
      <c r="H54" s="23">
        <f>H53-I53</f>
        <v>4592000000</v>
      </c>
      <c r="I54" s="25">
        <f>I53</f>
        <v>28000000</v>
      </c>
    </row>
    <row r="55">
      <c r="A55" s="19">
        <f>A54</f>
        <v>4000000000</v>
      </c>
      <c r="B55" s="20">
        <f>D55+F55</f>
        <v>0.16300000000000001</v>
      </c>
      <c r="C55" s="21">
        <f>H55/A55/E$14*365</f>
        <v>0.16300000000000001</v>
      </c>
      <c r="D55" s="20">
        <f>D54</f>
        <v>0.16</v>
      </c>
      <c r="E55" s="23">
        <f>E54</f>
        <v>4480000000</v>
      </c>
      <c r="F55" s="20">
        <f>C55-D55</f>
        <v>0.0030000000000000027</v>
      </c>
      <c r="G55" s="23">
        <f>A55*F55/365*E$14</f>
        <v>84000000.000000089</v>
      </c>
      <c r="H55" s="23">
        <f>H54-I54</f>
        <v>4564000000</v>
      </c>
      <c r="I55" s="25">
        <f>I54</f>
        <v>28000000</v>
      </c>
    </row>
    <row r="56">
      <c r="A56" s="19">
        <f>A55</f>
        <v>4000000000</v>
      </c>
      <c r="B56" s="20">
        <f>D56+F56</f>
        <v>0.16199999999999998</v>
      </c>
      <c r="C56" s="21">
        <f>H56/A56/E$14*365</f>
        <v>0.16199999999999998</v>
      </c>
      <c r="D56" s="20">
        <f>D55</f>
        <v>0.16</v>
      </c>
      <c r="E56" s="23">
        <f>E55</f>
        <v>4480000000</v>
      </c>
      <c r="F56" s="20">
        <f>C56-D56</f>
        <v>0.001999999999999974</v>
      </c>
      <c r="G56" s="23">
        <f>A56*F56/365*E$14</f>
        <v>55999999.99999927</v>
      </c>
      <c r="H56" s="23">
        <f>H55-I55</f>
        <v>4536000000</v>
      </c>
      <c r="I56" s="25">
        <f>I55</f>
        <v>28000000</v>
      </c>
    </row>
    <row r="57">
      <c r="A57" s="19">
        <f>A56</f>
        <v>4000000000</v>
      </c>
      <c r="B57" s="20">
        <f>D57+F57</f>
        <v>0.161</v>
      </c>
      <c r="C57" s="21">
        <f>H57/A57/E$14*365</f>
        <v>0.161</v>
      </c>
      <c r="D57" s="20">
        <f>D56</f>
        <v>0.16</v>
      </c>
      <c r="E57" s="23">
        <f>E56</f>
        <v>4480000000</v>
      </c>
      <c r="F57" s="20">
        <f>C57-D57</f>
        <v>0.0010000000000000009</v>
      </c>
      <c r="G57" s="23">
        <f>A57*F57/365*E$14</f>
        <v>28000000.000000026</v>
      </c>
      <c r="H57" s="23">
        <f>H56-I56</f>
        <v>4508000000</v>
      </c>
      <c r="I57" s="25">
        <f>I56</f>
        <v>28000000</v>
      </c>
    </row>
    <row r="58" ht="14.25">
      <c r="A58" s="19">
        <f>A57</f>
        <v>4000000000</v>
      </c>
      <c r="B58" s="20">
        <f>D58+F58</f>
        <v>0.16000000000000003</v>
      </c>
      <c r="C58" s="21">
        <f>H58/A58/E$14*365</f>
        <v>0.16000000000000003</v>
      </c>
      <c r="D58" s="20">
        <f>D57</f>
        <v>0.16</v>
      </c>
      <c r="E58" s="23">
        <f>E57</f>
        <v>4480000000</v>
      </c>
      <c r="F58" s="20">
        <f>C58-D58</f>
        <v>2.7755575615628914e-17</v>
      </c>
      <c r="G58" s="23">
        <f>A58*F58/365*E$14</f>
        <v>7.7715611723760947e-07</v>
      </c>
      <c r="H58" s="23">
        <f>H57-I57</f>
        <v>4480000000</v>
      </c>
      <c r="I58" s="25">
        <f>I57</f>
        <v>28000000</v>
      </c>
    </row>
  </sheetData>
  <mergeCells count="16">
    <mergeCell ref="A3:H3"/>
    <mergeCell ref="A4:H4"/>
    <mergeCell ref="A5:B5"/>
    <mergeCell ref="C5:D5"/>
    <mergeCell ref="E5:G5"/>
    <mergeCell ref="A7:D7"/>
    <mergeCell ref="F7:I7"/>
    <mergeCell ref="A9:D10"/>
    <mergeCell ref="A12:D12"/>
    <mergeCell ref="A14:D14"/>
    <mergeCell ref="A16:A17"/>
    <mergeCell ref="B16:B17"/>
    <mergeCell ref="C16:C17"/>
    <mergeCell ref="D16:G16"/>
    <mergeCell ref="H16:H17"/>
    <mergeCell ref="I16:I17"/>
  </mergeCells>
  <printOptions headings="0" gridLines="0"/>
  <pageMargins left="0.51181102362204722" right="0.11811023622047245" top="0.35433070866141736" bottom="0.15748031496062992" header="0.31496062992125984" footer="0.11811023622047245"/>
  <pageSetup paperSize="9" scale="6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8" tint="0.39997558519241921"/>
    <outlinePr applyStyles="0" summaryBelow="1" summaryRight="1" showOutlineSymbols="1"/>
    <pageSetUpPr autoPageBreaks="1" fitToPage="1"/>
  </sheetPr>
  <sheetViews>
    <sheetView zoomScale="100" workbookViewId="0">
      <selection activeCell="I11" activeCellId="0" sqref="I11"/>
    </sheetView>
  </sheetViews>
  <sheetFormatPr defaultColWidth="9.109375" defaultRowHeight="14.25" outlineLevelRow="1"/>
  <cols>
    <col customWidth="1" min="1" max="1" width="22"/>
    <col customWidth="1" min="2" max="2" style="1" width="14.88671875"/>
    <col customWidth="1" min="3" max="3" style="1" width="13.44140625"/>
    <col customWidth="1" min="4" max="4" style="1" width="11.5546875"/>
    <col customWidth="1" min="5" max="5" width="20.33203125"/>
    <col customWidth="1" min="6" max="6" width="11"/>
    <col customWidth="1" min="7" max="7" width="21.44140625"/>
    <col customWidth="1" min="8" max="8" width="18.6640625"/>
    <col customWidth="1" min="9" max="9" width="15.6640625"/>
  </cols>
  <sheetData>
    <row r="1">
      <c r="A1" s="2" t="s">
        <v>0</v>
      </c>
      <c r="H1" s="3" t="s">
        <v>1</v>
      </c>
    </row>
    <row r="3" ht="26.25" customHeight="1">
      <c r="A3" s="4" t="s">
        <v>2</v>
      </c>
      <c r="B3" s="4"/>
      <c r="C3" s="4"/>
      <c r="D3" s="4"/>
      <c r="E3" s="4"/>
      <c r="F3" s="4"/>
      <c r="G3" s="4"/>
      <c r="H3" s="4"/>
      <c r="I3" s="5"/>
    </row>
    <row r="4" ht="21" customHeight="1">
      <c r="A4" s="4" t="s">
        <v>22</v>
      </c>
      <c r="B4" s="4"/>
      <c r="C4" s="4"/>
      <c r="D4" s="4"/>
      <c r="E4" s="4"/>
      <c r="F4" s="4"/>
      <c r="G4" s="4"/>
      <c r="H4" s="4"/>
      <c r="I4" s="5"/>
    </row>
    <row r="5" ht="27" customHeight="1">
      <c r="A5" s="6" t="s">
        <v>4</v>
      </c>
      <c r="B5" s="6"/>
      <c r="C5" s="7">
        <f>H5</f>
        <v>5600000000</v>
      </c>
      <c r="D5" s="7"/>
      <c r="E5" s="8" t="s">
        <v>5</v>
      </c>
      <c r="F5" s="8"/>
      <c r="G5" s="8"/>
      <c r="H5" s="7">
        <f>ROUND((A18*E7/365*E14),2)</f>
        <v>5600000000</v>
      </c>
    </row>
    <row r="6" ht="13.5" customHeight="1">
      <c r="A6" s="6"/>
      <c r="B6" s="9"/>
      <c r="C6" s="9"/>
      <c r="D6" s="9"/>
      <c r="E6" s="6"/>
    </row>
    <row r="7" ht="61.5" customHeight="1">
      <c r="A7" s="10" t="s">
        <v>6</v>
      </c>
      <c r="B7" s="10"/>
      <c r="C7" s="10"/>
      <c r="D7" s="10"/>
      <c r="E7" s="11">
        <v>0.20000000000000001</v>
      </c>
      <c r="F7" s="12"/>
      <c r="G7" s="12"/>
      <c r="H7" s="12"/>
      <c r="I7" s="12"/>
      <c r="J7" s="12"/>
      <c r="K7" s="10"/>
      <c r="L7" s="10"/>
      <c r="M7" s="10"/>
      <c r="N7" s="10"/>
      <c r="O7" s="10"/>
      <c r="P7" s="10"/>
    </row>
    <row r="8" ht="15.75" customHeight="1">
      <c r="A8" s="12"/>
      <c r="B8" s="12"/>
      <c r="C8" s="12"/>
      <c r="D8" s="12"/>
      <c r="E8" s="12"/>
    </row>
    <row r="9" ht="31.5" customHeight="1">
      <c r="A9" s="10" t="s">
        <v>7</v>
      </c>
      <c r="B9" s="10"/>
      <c r="C9" s="10"/>
      <c r="D9" s="10"/>
      <c r="E9" s="13">
        <f>ROUND((C5*0.5%),2)</f>
        <v>28000000</v>
      </c>
    </row>
    <row r="10" ht="20.25" customHeight="1">
      <c r="A10" s="10"/>
      <c r="B10" s="10"/>
      <c r="C10" s="10"/>
      <c r="D10" s="10"/>
      <c r="E10" s="13">
        <f>ROUND((C5*5%),2)</f>
        <v>280000000</v>
      </c>
    </row>
    <row r="11" ht="20.25" customHeight="1">
      <c r="A11" s="10"/>
      <c r="B11" s="10"/>
      <c r="C11" s="10"/>
      <c r="D11" s="10"/>
      <c r="E11" s="13"/>
    </row>
    <row r="12" ht="34.5" customHeight="1">
      <c r="A12" s="14" t="s">
        <v>8</v>
      </c>
      <c r="B12" s="14"/>
      <c r="C12" s="14"/>
      <c r="D12" s="14"/>
      <c r="E12" s="13">
        <f>C5</f>
        <v>5600000000</v>
      </c>
    </row>
    <row r="13" ht="30.75" customHeight="1">
      <c r="A13" s="6"/>
      <c r="B13" s="9"/>
      <c r="C13" s="9"/>
      <c r="D13" s="9"/>
      <c r="E13" s="6"/>
    </row>
    <row r="14" ht="15.75" customHeight="1">
      <c r="A14" s="6" t="s">
        <v>9</v>
      </c>
      <c r="B14" s="6"/>
      <c r="C14" s="6"/>
      <c r="D14" s="6"/>
      <c r="E14" s="15">
        <v>2555</v>
      </c>
    </row>
    <row r="15" ht="24" customHeight="1" outlineLevel="1">
      <c r="A15" s="6"/>
      <c r="B15" s="9"/>
      <c r="C15" s="9"/>
      <c r="D15" s="9"/>
      <c r="E15" s="6"/>
    </row>
    <row r="16" ht="18" customHeight="1" outlineLevel="1">
      <c r="A16" s="16" t="s">
        <v>10</v>
      </c>
      <c r="B16" s="17" t="s">
        <v>11</v>
      </c>
      <c r="C16" s="18" t="s">
        <v>12</v>
      </c>
      <c r="D16" s="17" t="s">
        <v>13</v>
      </c>
      <c r="E16" s="17"/>
      <c r="F16" s="17"/>
      <c r="G16" s="17"/>
      <c r="H16" s="17" t="s">
        <v>14</v>
      </c>
      <c r="I16" s="17" t="s">
        <v>15</v>
      </c>
    </row>
    <row r="17" ht="26.399999999999999" customHeight="1">
      <c r="A17" s="16"/>
      <c r="B17" s="17"/>
      <c r="C17" s="18"/>
      <c r="D17" s="17" t="s">
        <v>16</v>
      </c>
      <c r="E17" s="17" t="s">
        <v>17</v>
      </c>
      <c r="F17" s="17" t="s">
        <v>18</v>
      </c>
      <c r="G17" s="17" t="s">
        <v>19</v>
      </c>
      <c r="H17" s="17"/>
      <c r="I17" s="17"/>
    </row>
    <row r="18">
      <c r="A18" s="19">
        <v>4000000000</v>
      </c>
      <c r="B18" s="20">
        <f>E7</f>
        <v>0.20000000000000001</v>
      </c>
      <c r="C18" s="21">
        <f>H18/A18/E$14*365</f>
        <v>0.19999999999999998</v>
      </c>
      <c r="D18" s="22">
        <v>0.16</v>
      </c>
      <c r="E18" s="23">
        <f>ROUND((A18*D18/365*E$14),2)</f>
        <v>4480000000</v>
      </c>
      <c r="F18" s="20">
        <v>0.040000000000000001</v>
      </c>
      <c r="G18" s="24">
        <f>ROUND((A18*F18/365*E$14),2)</f>
        <v>1120000000</v>
      </c>
      <c r="H18" s="23">
        <f>E12</f>
        <v>5600000000</v>
      </c>
      <c r="I18" s="25"/>
    </row>
    <row r="19">
      <c r="A19" s="19">
        <f>A18</f>
        <v>4000000000</v>
      </c>
      <c r="B19" s="20">
        <f>D19+F19</f>
        <v>0.19899999999999998</v>
      </c>
      <c r="C19" s="21">
        <f>H19/A19/E$14*365</f>
        <v>0.19899999999999998</v>
      </c>
      <c r="D19" s="22">
        <f>D18</f>
        <v>0.16</v>
      </c>
      <c r="E19" s="23">
        <f>E18</f>
        <v>4480000000</v>
      </c>
      <c r="F19" s="20">
        <f>C19-D19</f>
        <v>0.038999999999999979</v>
      </c>
      <c r="G19" s="26">
        <f>A19*F19/365*E$14</f>
        <v>1091999999.9999993</v>
      </c>
      <c r="H19" s="23">
        <f>H18-I19</f>
        <v>5572000000</v>
      </c>
      <c r="I19" s="25">
        <f>E9</f>
        <v>28000000</v>
      </c>
    </row>
    <row r="20">
      <c r="A20" s="19">
        <f>A19</f>
        <v>4000000000</v>
      </c>
      <c r="B20" s="20">
        <f>D20+F20</f>
        <v>0.19799999999999998</v>
      </c>
      <c r="C20" s="21">
        <f>H20/A20/E$14*365</f>
        <v>0.19799999999999998</v>
      </c>
      <c r="D20" s="22">
        <f>D19</f>
        <v>0.16</v>
      </c>
      <c r="E20" s="23">
        <f>E19</f>
        <v>4480000000</v>
      </c>
      <c r="F20" s="20">
        <f>C20-D20</f>
        <v>0.037999999999999978</v>
      </c>
      <c r="G20" s="23">
        <f>A20*F20/365*E$14</f>
        <v>1063999999.9999993</v>
      </c>
      <c r="H20" s="23">
        <f>H19-I19</f>
        <v>5544000000</v>
      </c>
      <c r="I20" s="25">
        <f>I19</f>
        <v>28000000</v>
      </c>
    </row>
    <row r="21">
      <c r="A21" s="19">
        <f>A20</f>
        <v>4000000000</v>
      </c>
      <c r="B21" s="20">
        <f>D21+F21</f>
        <v>0.19700000000000001</v>
      </c>
      <c r="C21" s="21">
        <f>H21/A21/E$14*365</f>
        <v>0.19700000000000001</v>
      </c>
      <c r="D21" s="22">
        <f>D20</f>
        <v>0.16</v>
      </c>
      <c r="E21" s="23">
        <f>E20</f>
        <v>4480000000</v>
      </c>
      <c r="F21" s="20">
        <f>C21-D21</f>
        <v>0.037000000000000005</v>
      </c>
      <c r="G21" s="23">
        <f>A21*F21/365*E$14</f>
        <v>1036000000.0000001</v>
      </c>
      <c r="H21" s="23">
        <f>H20-I20</f>
        <v>5516000000</v>
      </c>
      <c r="I21" s="25">
        <f>I20</f>
        <v>28000000</v>
      </c>
    </row>
    <row r="22">
      <c r="A22" s="19">
        <f>A21</f>
        <v>4000000000</v>
      </c>
      <c r="B22" s="20">
        <f>D22+F22</f>
        <v>0.19600000000000001</v>
      </c>
      <c r="C22" s="21">
        <f>H22/A22/E$14*365</f>
        <v>0.19600000000000001</v>
      </c>
      <c r="D22" s="22">
        <f>D21</f>
        <v>0.16</v>
      </c>
      <c r="E22" s="23">
        <f>E21</f>
        <v>4480000000</v>
      </c>
      <c r="F22" s="20">
        <f>C22-D22</f>
        <v>0.036000000000000004</v>
      </c>
      <c r="G22" s="23">
        <f>A22*F22/365*E$14</f>
        <v>1008000000.0000002</v>
      </c>
      <c r="H22" s="23">
        <f>H21-I21</f>
        <v>5488000000</v>
      </c>
      <c r="I22" s="25">
        <f>I21</f>
        <v>28000000</v>
      </c>
    </row>
    <row r="23">
      <c r="A23" s="19">
        <f>A22</f>
        <v>4000000000</v>
      </c>
      <c r="B23" s="20">
        <f>D23+F23</f>
        <v>0.19500000000000001</v>
      </c>
      <c r="C23" s="21">
        <f>H23/A23/E$14*365</f>
        <v>0.19500000000000001</v>
      </c>
      <c r="D23" s="22">
        <f>D22</f>
        <v>0.16</v>
      </c>
      <c r="E23" s="23">
        <f>E22</f>
        <v>4480000000</v>
      </c>
      <c r="F23" s="20">
        <f>C23-D23</f>
        <v>0.035000000000000003</v>
      </c>
      <c r="G23" s="23">
        <f>A23*F23/365*E$14</f>
        <v>979999999.99999988</v>
      </c>
      <c r="H23" s="23">
        <f>H22-I22</f>
        <v>5460000000</v>
      </c>
      <c r="I23" s="25">
        <f>I22</f>
        <v>28000000</v>
      </c>
    </row>
    <row r="24">
      <c r="A24" s="19">
        <f>A23</f>
        <v>4000000000</v>
      </c>
      <c r="B24" s="20">
        <f>D24+F24</f>
        <v>0.19400000000000001</v>
      </c>
      <c r="C24" s="21">
        <f>H24/A24/E$14*365</f>
        <v>0.19400000000000001</v>
      </c>
      <c r="D24" s="22">
        <f>D23</f>
        <v>0.16</v>
      </c>
      <c r="E24" s="23">
        <f>E23</f>
        <v>4480000000</v>
      </c>
      <c r="F24" s="20">
        <f>C24-D24</f>
        <v>0.034000000000000002</v>
      </c>
      <c r="G24" s="23">
        <f>A24*F24/365*E$14</f>
        <v>952000000</v>
      </c>
      <c r="H24" s="23">
        <f>H23-I23</f>
        <v>5432000000</v>
      </c>
      <c r="I24" s="25">
        <f>I23</f>
        <v>28000000</v>
      </c>
    </row>
    <row r="25">
      <c r="A25" s="19">
        <f>A24</f>
        <v>4000000000</v>
      </c>
      <c r="B25" s="20">
        <f>D25+F25</f>
        <v>0.193</v>
      </c>
      <c r="C25" s="21">
        <f>H25/A25/E$14*365</f>
        <v>0.193</v>
      </c>
      <c r="D25" s="22">
        <f>D24</f>
        <v>0.16</v>
      </c>
      <c r="E25" s="23">
        <f>E24</f>
        <v>4480000000</v>
      </c>
      <c r="F25" s="20">
        <f>C25-D25</f>
        <v>0.033000000000000002</v>
      </c>
      <c r="G25" s="23">
        <f>A25*F25/365*E$14</f>
        <v>924000000</v>
      </c>
      <c r="H25" s="23">
        <f>H24-I24</f>
        <v>5404000000</v>
      </c>
      <c r="I25" s="25">
        <f>I24</f>
        <v>28000000</v>
      </c>
    </row>
    <row r="26">
      <c r="A26" s="19">
        <f>A25</f>
        <v>4000000000</v>
      </c>
      <c r="B26" s="20">
        <f>D26+F26</f>
        <v>0.19200000000000003</v>
      </c>
      <c r="C26" s="21">
        <f>H26/A26/E$14*365</f>
        <v>0.19200000000000003</v>
      </c>
      <c r="D26" s="22">
        <f>D25</f>
        <v>0.16</v>
      </c>
      <c r="E26" s="23">
        <f>E25</f>
        <v>4480000000</v>
      </c>
      <c r="F26" s="20">
        <f>C26-D26</f>
        <v>0.032000000000000028</v>
      </c>
      <c r="G26" s="23">
        <f>A26*F26/365*E$14</f>
        <v>896000000.00000083</v>
      </c>
      <c r="H26" s="23">
        <f>H25-I25</f>
        <v>5376000000</v>
      </c>
      <c r="I26" s="25">
        <f>I25</f>
        <v>28000000</v>
      </c>
    </row>
    <row r="27">
      <c r="A27" s="19">
        <f>A26</f>
        <v>4000000000</v>
      </c>
      <c r="B27" s="20">
        <f>D27+F27</f>
        <v>0.19099999999999998</v>
      </c>
      <c r="C27" s="21">
        <f>H27/A27/E$14*365</f>
        <v>0.19099999999999998</v>
      </c>
      <c r="D27" s="22">
        <f>D26</f>
        <v>0.16</v>
      </c>
      <c r="E27" s="23">
        <f>E26</f>
        <v>4480000000</v>
      </c>
      <c r="F27" s="20">
        <f>C27-D27</f>
        <v>0.030999999999999972</v>
      </c>
      <c r="G27" s="23">
        <f>A27*F27/365*E$14</f>
        <v>867999999.99999917</v>
      </c>
      <c r="H27" s="23">
        <f>H26-I26</f>
        <v>5348000000</v>
      </c>
      <c r="I27" s="25">
        <f>I26</f>
        <v>28000000</v>
      </c>
    </row>
    <row r="28">
      <c r="A28" s="19">
        <f>A27</f>
        <v>4000000000</v>
      </c>
      <c r="B28" s="20">
        <f>D28+F28</f>
        <v>0.19</v>
      </c>
      <c r="C28" s="21">
        <f>H28/A28/E$14*365</f>
        <v>0.19</v>
      </c>
      <c r="D28" s="22">
        <f>D27</f>
        <v>0.16</v>
      </c>
      <c r="E28" s="23">
        <f>E27</f>
        <v>4480000000</v>
      </c>
      <c r="F28" s="20">
        <f>C28-D28</f>
        <v>0.029999999999999999</v>
      </c>
      <c r="G28" s="23">
        <f>A28*F28/365*E$14</f>
        <v>840000000</v>
      </c>
      <c r="H28" s="23">
        <f>H27-I27</f>
        <v>5320000000</v>
      </c>
      <c r="I28" s="25">
        <f>I27</f>
        <v>28000000</v>
      </c>
    </row>
    <row r="29">
      <c r="A29" s="19">
        <f>A28</f>
        <v>4000000000</v>
      </c>
      <c r="B29" s="20">
        <f>D29+F29</f>
        <v>0.189</v>
      </c>
      <c r="C29" s="21">
        <f>H29/A29/E$14*365</f>
        <v>0.189</v>
      </c>
      <c r="D29" s="22">
        <f>D28</f>
        <v>0.16</v>
      </c>
      <c r="E29" s="23">
        <f>E28</f>
        <v>4480000000</v>
      </c>
      <c r="F29" s="20">
        <f>C29-D29</f>
        <v>0.028999999999999998</v>
      </c>
      <c r="G29" s="23">
        <f>A29*F29/365*E$14</f>
        <v>811999999.99999988</v>
      </c>
      <c r="H29" s="23">
        <f>H28-I28</f>
        <v>5292000000</v>
      </c>
      <c r="I29" s="25">
        <f>I28</f>
        <v>28000000</v>
      </c>
    </row>
    <row r="30">
      <c r="A30" s="19">
        <f>A29</f>
        <v>4000000000</v>
      </c>
      <c r="B30" s="20">
        <f>D30+F30</f>
        <v>0.188</v>
      </c>
      <c r="C30" s="21">
        <f>H30/A30/E$14*365</f>
        <v>0.188</v>
      </c>
      <c r="D30" s="20">
        <f>D29</f>
        <v>0.16</v>
      </c>
      <c r="E30" s="23">
        <f>E29</f>
        <v>4480000000</v>
      </c>
      <c r="F30" s="20">
        <f>C30-D30</f>
        <v>0.027999999999999997</v>
      </c>
      <c r="G30" s="23">
        <f>A30*F30/365*E$14</f>
        <v>784000000</v>
      </c>
      <c r="H30" s="23">
        <f>H29-I29</f>
        <v>5264000000</v>
      </c>
      <c r="I30" s="25">
        <f>I29</f>
        <v>28000000</v>
      </c>
    </row>
    <row r="31">
      <c r="A31" s="19">
        <f>A30</f>
        <v>4000000000</v>
      </c>
      <c r="B31" s="20">
        <f>D31+F31</f>
        <v>0.187</v>
      </c>
      <c r="C31" s="21">
        <f>H31/A31/E$14*365</f>
        <v>0.187</v>
      </c>
      <c r="D31" s="20">
        <f>D30</f>
        <v>0.16</v>
      </c>
      <c r="E31" s="23">
        <f>E30</f>
        <v>4480000000</v>
      </c>
      <c r="F31" s="20">
        <f>C31-D31</f>
        <v>0.026999999999999996</v>
      </c>
      <c r="G31" s="23">
        <f>A31*F31/365*E$14</f>
        <v>755999999.99999988</v>
      </c>
      <c r="H31" s="23">
        <f>H30-I30</f>
        <v>5236000000</v>
      </c>
      <c r="I31" s="25">
        <f>I30</f>
        <v>28000000</v>
      </c>
    </row>
    <row r="32">
      <c r="A32" s="19">
        <f>A31</f>
        <v>4000000000</v>
      </c>
      <c r="B32" s="20">
        <f>D32+F32</f>
        <v>0.186</v>
      </c>
      <c r="C32" s="21">
        <f>H32/A32/E$14*365</f>
        <v>0.186</v>
      </c>
      <c r="D32" s="20">
        <f>D31</f>
        <v>0.16</v>
      </c>
      <c r="E32" s="23">
        <f>E31</f>
        <v>4480000000</v>
      </c>
      <c r="F32" s="20">
        <f>C32-D32</f>
        <v>0.025999999999999995</v>
      </c>
      <c r="G32" s="23">
        <f>A32*F32/365*E$14</f>
        <v>727999999.99999988</v>
      </c>
      <c r="H32" s="23">
        <f>H31-I31</f>
        <v>5208000000</v>
      </c>
      <c r="I32" s="25">
        <f>I31</f>
        <v>28000000</v>
      </c>
    </row>
    <row r="33">
      <c r="A33" s="19">
        <f>A32</f>
        <v>4000000000</v>
      </c>
      <c r="B33" s="20">
        <f>D33+F33</f>
        <v>0.18499999999999997</v>
      </c>
      <c r="C33" s="21">
        <f>H33/A33/E$14*365</f>
        <v>0.18499999999999997</v>
      </c>
      <c r="D33" s="20">
        <f>D32</f>
        <v>0.16</v>
      </c>
      <c r="E33" s="23">
        <f>E32</f>
        <v>4480000000</v>
      </c>
      <c r="F33" s="20">
        <f>C33-D33</f>
        <v>0.024999999999999967</v>
      </c>
      <c r="G33" s="23">
        <f>A33*F33/365*E$14</f>
        <v>699999999.99999905</v>
      </c>
      <c r="H33" s="23">
        <f>H32-I32</f>
        <v>5180000000</v>
      </c>
      <c r="I33" s="25">
        <f>I32</f>
        <v>28000000</v>
      </c>
    </row>
    <row r="34">
      <c r="A34" s="19">
        <f>A33</f>
        <v>4000000000</v>
      </c>
      <c r="B34" s="20">
        <f>D34+F34</f>
        <v>0.18400000000000002</v>
      </c>
      <c r="C34" s="21">
        <f>H34/A34/E$14*365</f>
        <v>0.18400000000000002</v>
      </c>
      <c r="D34" s="20">
        <f>D33</f>
        <v>0.16</v>
      </c>
      <c r="E34" s="23">
        <f>E33</f>
        <v>4480000000</v>
      </c>
      <c r="F34" s="20">
        <f>C34-D34</f>
        <v>0.024000000000000021</v>
      </c>
      <c r="G34" s="23">
        <f>A34*F34/365*E$14</f>
        <v>672000000.00000072</v>
      </c>
      <c r="H34" s="23">
        <f>H33-I33</f>
        <v>5152000000</v>
      </c>
      <c r="I34" s="25">
        <f>I33</f>
        <v>28000000</v>
      </c>
    </row>
    <row r="35">
      <c r="A35" s="19">
        <f>A34</f>
        <v>4000000000</v>
      </c>
      <c r="B35" s="20">
        <f>D35+F35</f>
        <v>0.18299999999999997</v>
      </c>
      <c r="C35" s="21">
        <f>H35/A35/E$14*365</f>
        <v>0.18299999999999997</v>
      </c>
      <c r="D35" s="20">
        <f>D34</f>
        <v>0.16</v>
      </c>
      <c r="E35" s="23">
        <f>E34</f>
        <v>4480000000</v>
      </c>
      <c r="F35" s="20">
        <f>C35-D35</f>
        <v>0.022999999999999965</v>
      </c>
      <c r="G35" s="23">
        <f>A35*F35/365*E$14</f>
        <v>643999999.99999905</v>
      </c>
      <c r="H35" s="23">
        <f>H34-I34</f>
        <v>5124000000</v>
      </c>
      <c r="I35" s="25">
        <f>I34</f>
        <v>28000000</v>
      </c>
    </row>
    <row r="36">
      <c r="A36" s="19">
        <f>A35</f>
        <v>4000000000</v>
      </c>
      <c r="B36" s="20">
        <f>D36+F36</f>
        <v>0.182</v>
      </c>
      <c r="C36" s="21">
        <f>H36/A36/E$14*365</f>
        <v>0.182</v>
      </c>
      <c r="D36" s="20">
        <f>D35</f>
        <v>0.16</v>
      </c>
      <c r="E36" s="23">
        <f>E35</f>
        <v>4480000000</v>
      </c>
      <c r="F36" s="20">
        <f>C36-D36</f>
        <v>0.021999999999999992</v>
      </c>
      <c r="G36" s="23">
        <f>A36*F36/365*E$14</f>
        <v>615999999.99999976</v>
      </c>
      <c r="H36" s="23">
        <f>H35-I35</f>
        <v>5096000000</v>
      </c>
      <c r="I36" s="25">
        <f>I35</f>
        <v>28000000</v>
      </c>
    </row>
    <row r="37">
      <c r="A37" s="19">
        <f>A36</f>
        <v>4000000000</v>
      </c>
      <c r="B37" s="20">
        <f>D37+F37</f>
        <v>0.18099999999999999</v>
      </c>
      <c r="C37" s="21">
        <f>H37/A37/E$14*365</f>
        <v>0.18099999999999999</v>
      </c>
      <c r="D37" s="20">
        <f>D36</f>
        <v>0.16</v>
      </c>
      <c r="E37" s="23">
        <f>E36</f>
        <v>4480000000</v>
      </c>
      <c r="F37" s="20">
        <f>C37-D37</f>
        <v>0.020999999999999991</v>
      </c>
      <c r="G37" s="23">
        <f>A37*F37/365*E$14</f>
        <v>587999999.99999976</v>
      </c>
      <c r="H37" s="23">
        <f>H36-I36</f>
        <v>5068000000</v>
      </c>
      <c r="I37" s="25">
        <f>I36</f>
        <v>28000000</v>
      </c>
    </row>
    <row r="38">
      <c r="A38" s="19">
        <f>A37</f>
        <v>4000000000</v>
      </c>
      <c r="B38" s="20">
        <f>D38+F38</f>
        <v>0.17999999999999999</v>
      </c>
      <c r="C38" s="21">
        <f>H38/A38/E$14*365</f>
        <v>0.17999999999999999</v>
      </c>
      <c r="D38" s="20">
        <f>D37</f>
        <v>0.16</v>
      </c>
      <c r="E38" s="23">
        <f>E37</f>
        <v>4480000000</v>
      </c>
      <c r="F38" s="20">
        <f>C38-D38</f>
        <v>0.01999999999999999</v>
      </c>
      <c r="G38" s="23">
        <f>A38*F38/365*E$14</f>
        <v>559999999.99999964</v>
      </c>
      <c r="H38" s="23">
        <f>H37-I37</f>
        <v>5040000000</v>
      </c>
      <c r="I38" s="25">
        <f>I37</f>
        <v>28000000</v>
      </c>
    </row>
    <row r="39">
      <c r="A39" s="19">
        <f>A38</f>
        <v>4000000000</v>
      </c>
      <c r="B39" s="20">
        <f>D39+F39</f>
        <v>0.17899999999999999</v>
      </c>
      <c r="C39" s="21">
        <f>H39/A39/E$14*365</f>
        <v>0.17899999999999999</v>
      </c>
      <c r="D39" s="20">
        <f>D38</f>
        <v>0.16</v>
      </c>
      <c r="E39" s="23">
        <f>E38</f>
        <v>4480000000</v>
      </c>
      <c r="F39" s="20">
        <f>C39-D39</f>
        <v>0.018999999999999989</v>
      </c>
      <c r="G39" s="23">
        <f>A39*F39/365*E$14</f>
        <v>531999999.99999964</v>
      </c>
      <c r="H39" s="23">
        <f>H38-I38</f>
        <v>5012000000</v>
      </c>
      <c r="I39" s="25">
        <f>I38</f>
        <v>28000000</v>
      </c>
    </row>
    <row r="40">
      <c r="A40" s="19">
        <f>A39</f>
        <v>4000000000</v>
      </c>
      <c r="B40" s="20">
        <f>D40+F40</f>
        <v>0.17799999999999999</v>
      </c>
      <c r="C40" s="21">
        <f>H40/A40/E$14*365</f>
        <v>0.17799999999999999</v>
      </c>
      <c r="D40" s="20">
        <f>D39</f>
        <v>0.16</v>
      </c>
      <c r="E40" s="23">
        <f>E39</f>
        <v>4480000000</v>
      </c>
      <c r="F40" s="20">
        <f>C40-D40</f>
        <v>0.017999999999999988</v>
      </c>
      <c r="G40" s="23">
        <f>A40*F40/365*E$14</f>
        <v>503999999.9999997</v>
      </c>
      <c r="H40" s="23">
        <f>H39-I39</f>
        <v>4984000000</v>
      </c>
      <c r="I40" s="25">
        <f>I39</f>
        <v>28000000</v>
      </c>
    </row>
    <row r="41">
      <c r="A41" s="19">
        <f>A40</f>
        <v>4000000000</v>
      </c>
      <c r="B41" s="20">
        <f>D41+F41</f>
        <v>0.17700000000000002</v>
      </c>
      <c r="C41" s="21">
        <f>H41/A41/E$14*365</f>
        <v>0.17700000000000002</v>
      </c>
      <c r="D41" s="20">
        <f>D40</f>
        <v>0.16</v>
      </c>
      <c r="E41" s="23">
        <f>E40</f>
        <v>4480000000</v>
      </c>
      <c r="F41" s="20">
        <f>C41-D41</f>
        <v>0.017000000000000015</v>
      </c>
      <c r="G41" s="23">
        <f>A41*F41/365*E$14</f>
        <v>476000000.00000042</v>
      </c>
      <c r="H41" s="23">
        <f>H40-I40</f>
        <v>4956000000</v>
      </c>
      <c r="I41" s="25">
        <f>I40</f>
        <v>28000000</v>
      </c>
    </row>
    <row r="42">
      <c r="A42" s="19">
        <f>A41</f>
        <v>4000000000</v>
      </c>
      <c r="B42" s="20">
        <f>D42+F42</f>
        <v>0.17599999999999999</v>
      </c>
      <c r="C42" s="21">
        <f>H42/A42/E$14*365</f>
        <v>0.17599999999999999</v>
      </c>
      <c r="D42" s="20">
        <f>D41</f>
        <v>0.16</v>
      </c>
      <c r="E42" s="23">
        <f>E41</f>
        <v>4480000000</v>
      </c>
      <c r="F42" s="20">
        <f>C42-D42</f>
        <v>0.015999999999999986</v>
      </c>
      <c r="G42" s="23">
        <f>A42*F42/365*E$14</f>
        <v>447999999.99999958</v>
      </c>
      <c r="H42" s="23">
        <f>H41-I41</f>
        <v>4928000000</v>
      </c>
      <c r="I42" s="25">
        <f>I41</f>
        <v>28000000</v>
      </c>
    </row>
    <row r="43">
      <c r="A43" s="19">
        <f>A42</f>
        <v>4000000000</v>
      </c>
      <c r="B43" s="20">
        <f>D43+F43</f>
        <v>0.17500000000000002</v>
      </c>
      <c r="C43" s="21">
        <f>H43/A43/E$14*365</f>
        <v>0.17500000000000002</v>
      </c>
      <c r="D43" s="20">
        <f>D42</f>
        <v>0.16</v>
      </c>
      <c r="E43" s="23">
        <f>E42</f>
        <v>4480000000</v>
      </c>
      <c r="F43" s="20">
        <f>C43-D43</f>
        <v>0.015000000000000013</v>
      </c>
      <c r="G43" s="23">
        <f>A43*F43/365*E$14</f>
        <v>420000000.00000042</v>
      </c>
      <c r="H43" s="23">
        <f>H42-I42</f>
        <v>4900000000</v>
      </c>
      <c r="I43" s="25">
        <f>I42</f>
        <v>28000000</v>
      </c>
    </row>
    <row r="44">
      <c r="A44" s="19">
        <f>A43</f>
        <v>4000000000</v>
      </c>
      <c r="B44" s="20">
        <f>D44+F44</f>
        <v>0.17399999999999999</v>
      </c>
      <c r="C44" s="21">
        <f>H44/A44/E$14*365</f>
        <v>0.17399999999999999</v>
      </c>
      <c r="D44" s="20">
        <f>D43</f>
        <v>0.16</v>
      </c>
      <c r="E44" s="23">
        <f>E43</f>
        <v>4480000000</v>
      </c>
      <c r="F44" s="20">
        <f>C44-D44</f>
        <v>0.013999999999999985</v>
      </c>
      <c r="G44" s="23">
        <f>A44*F44/365*E$14</f>
        <v>391999999.99999958</v>
      </c>
      <c r="H44" s="23">
        <f>H43-I43</f>
        <v>4872000000</v>
      </c>
      <c r="I44" s="25">
        <f>I43</f>
        <v>28000000</v>
      </c>
    </row>
    <row r="45">
      <c r="A45" s="19">
        <f>A44</f>
        <v>4000000000</v>
      </c>
      <c r="B45" s="20">
        <f>D45+F45</f>
        <v>0.17300000000000001</v>
      </c>
      <c r="C45" s="21">
        <f>H45/A45/E$14*365</f>
        <v>0.17300000000000001</v>
      </c>
      <c r="D45" s="20">
        <f>D44</f>
        <v>0.16</v>
      </c>
      <c r="E45" s="23">
        <f>E44</f>
        <v>4480000000</v>
      </c>
      <c r="F45" s="20">
        <f>C45-D45</f>
        <v>0.013000000000000012</v>
      </c>
      <c r="G45" s="23">
        <f>A45*F45/365*E$14</f>
        <v>364000000.0000003</v>
      </c>
      <c r="H45" s="23">
        <f>H44-I44</f>
        <v>4844000000</v>
      </c>
      <c r="I45" s="25">
        <f>I44</f>
        <v>28000000</v>
      </c>
    </row>
    <row r="46">
      <c r="A46" s="19">
        <f>A45</f>
        <v>4000000000</v>
      </c>
      <c r="B46" s="20">
        <f>D46+F46</f>
        <v>0.17199999999999999</v>
      </c>
      <c r="C46" s="21">
        <f>H46/A46/E$14*365</f>
        <v>0.17199999999999999</v>
      </c>
      <c r="D46" s="20">
        <f>D45</f>
        <v>0.16</v>
      </c>
      <c r="E46" s="23">
        <f>E45</f>
        <v>4480000000</v>
      </c>
      <c r="F46" s="20">
        <f>C46-D46</f>
        <v>0.011999999999999983</v>
      </c>
      <c r="G46" s="23">
        <f>A46*F46/365*E$14</f>
        <v>335999999.99999952</v>
      </c>
      <c r="H46" s="23">
        <f>H45-I45</f>
        <v>4816000000</v>
      </c>
      <c r="I46" s="25">
        <f>I45</f>
        <v>28000000</v>
      </c>
    </row>
    <row r="47">
      <c r="A47" s="19">
        <f>A46</f>
        <v>4000000000</v>
      </c>
      <c r="B47" s="20">
        <f>D47+F47</f>
        <v>0.17100000000000001</v>
      </c>
      <c r="C47" s="21">
        <f>H47/A47/E$14*365</f>
        <v>0.17100000000000001</v>
      </c>
      <c r="D47" s="20">
        <f>D46</f>
        <v>0.16</v>
      </c>
      <c r="E47" s="23">
        <f>E46</f>
        <v>4480000000</v>
      </c>
      <c r="F47" s="20">
        <f>C47-D47</f>
        <v>0.01100000000000001</v>
      </c>
      <c r="G47" s="23">
        <f>A47*F47/365*E$14</f>
        <v>308000000.00000024</v>
      </c>
      <c r="H47" s="23">
        <f>H46-I46</f>
        <v>4788000000</v>
      </c>
      <c r="I47" s="25">
        <f>I46</f>
        <v>28000000</v>
      </c>
    </row>
    <row r="48">
      <c r="A48" s="19">
        <f>A47</f>
        <v>4000000000</v>
      </c>
      <c r="B48" s="20">
        <f>D48+F48</f>
        <v>0.17000000000000001</v>
      </c>
      <c r="C48" s="21">
        <f>H48/A48/E$14*365</f>
        <v>0.17000000000000001</v>
      </c>
      <c r="D48" s="20">
        <f>D47</f>
        <v>0.16</v>
      </c>
      <c r="E48" s="23">
        <f>E47</f>
        <v>4480000000</v>
      </c>
      <c r="F48" s="20">
        <f>C48-D48</f>
        <v>0.010000000000000009</v>
      </c>
      <c r="G48" s="23">
        <f>A48*F48/365*E$14</f>
        <v>280000000.00000024</v>
      </c>
      <c r="H48" s="23">
        <f>H47-I47</f>
        <v>4760000000</v>
      </c>
      <c r="I48" s="25">
        <f>I47</f>
        <v>28000000</v>
      </c>
    </row>
    <row r="49">
      <c r="A49" s="19">
        <f>A48</f>
        <v>4000000000</v>
      </c>
      <c r="B49" s="20">
        <f>D49+F49</f>
        <v>0.16900000000000001</v>
      </c>
      <c r="C49" s="21">
        <f>H49/A49/E$14*365</f>
        <v>0.16900000000000001</v>
      </c>
      <c r="D49" s="20">
        <f>D48</f>
        <v>0.16</v>
      </c>
      <c r="E49" s="23">
        <f>E48</f>
        <v>4480000000</v>
      </c>
      <c r="F49" s="20">
        <f>C49-D49</f>
        <v>0.009000000000000008</v>
      </c>
      <c r="G49" s="23">
        <f>A49*F49/365*E$14</f>
        <v>252000000.00000021</v>
      </c>
      <c r="H49" s="23">
        <f>H48-I48</f>
        <v>4732000000</v>
      </c>
      <c r="I49" s="25">
        <f>I48</f>
        <v>28000000</v>
      </c>
    </row>
    <row r="50">
      <c r="A50" s="19">
        <f>A49</f>
        <v>4000000000</v>
      </c>
      <c r="B50" s="20">
        <f>D50+F50</f>
        <v>0.16799999999999998</v>
      </c>
      <c r="C50" s="21">
        <f>H50/A50/E$14*365</f>
        <v>0.16799999999999998</v>
      </c>
      <c r="D50" s="20">
        <f>D49</f>
        <v>0.16</v>
      </c>
      <c r="E50" s="23">
        <f>E49</f>
        <v>4480000000</v>
      </c>
      <c r="F50" s="20">
        <f>C50-D50</f>
        <v>0.0079999999999999793</v>
      </c>
      <c r="G50" s="23">
        <f>A50*F50/365*E$14</f>
        <v>223999999.99999943</v>
      </c>
      <c r="H50" s="23">
        <f>H49-I49</f>
        <v>4704000000</v>
      </c>
      <c r="I50" s="25">
        <f>I49</f>
        <v>28000000</v>
      </c>
    </row>
    <row r="51">
      <c r="A51" s="19">
        <f>A50</f>
        <v>4000000000</v>
      </c>
      <c r="B51" s="20">
        <f>D51+F51</f>
        <v>0.16700000000000001</v>
      </c>
      <c r="C51" s="21">
        <f>H51/A51/E$14*365</f>
        <v>0.16700000000000001</v>
      </c>
      <c r="D51" s="20">
        <f>D50</f>
        <v>0.16</v>
      </c>
      <c r="E51" s="23">
        <f>E50</f>
        <v>4480000000</v>
      </c>
      <c r="F51" s="20">
        <f>C51-D51</f>
        <v>0.0070000000000000062</v>
      </c>
      <c r="G51" s="23">
        <f>A51*F51/365*E$14</f>
        <v>196000000.00000018</v>
      </c>
      <c r="H51" s="23">
        <f>H50-I50</f>
        <v>4676000000</v>
      </c>
      <c r="I51" s="25">
        <f>I50</f>
        <v>28000000</v>
      </c>
    </row>
    <row r="52">
      <c r="A52" s="19">
        <f>A51</f>
        <v>4000000000</v>
      </c>
      <c r="B52" s="20">
        <f>D52+F52</f>
        <v>0.16600000000000001</v>
      </c>
      <c r="C52" s="21">
        <f>H52/A52/E$14*365</f>
        <v>0.16600000000000001</v>
      </c>
      <c r="D52" s="20">
        <f>D51</f>
        <v>0.16</v>
      </c>
      <c r="E52" s="23">
        <f>E51</f>
        <v>4480000000</v>
      </c>
      <c r="F52" s="20">
        <f>C52-D52</f>
        <v>0.0060000000000000053</v>
      </c>
      <c r="G52" s="23">
        <f>A52*F52/365*E$14</f>
        <v>168000000.00000018</v>
      </c>
      <c r="H52" s="23">
        <f>H51-I51</f>
        <v>4648000000</v>
      </c>
      <c r="I52" s="25">
        <f>I51</f>
        <v>28000000</v>
      </c>
    </row>
    <row r="53">
      <c r="A53" s="19">
        <f>A52</f>
        <v>4000000000</v>
      </c>
      <c r="B53" s="20">
        <f>D53+F53</f>
        <v>0.16500000000000001</v>
      </c>
      <c r="C53" s="21">
        <f>H53/A53/E$14*365</f>
        <v>0.16500000000000001</v>
      </c>
      <c r="D53" s="20">
        <f>D52</f>
        <v>0.16</v>
      </c>
      <c r="E53" s="23">
        <f>E52</f>
        <v>4480000000</v>
      </c>
      <c r="F53" s="20">
        <f>C53-D53</f>
        <v>0.0050000000000000044</v>
      </c>
      <c r="G53" s="23">
        <f>A53*F53/365*E$14</f>
        <v>140000000.00000012</v>
      </c>
      <c r="H53" s="23">
        <f>H52-I52</f>
        <v>4620000000</v>
      </c>
      <c r="I53" s="25">
        <f>I52</f>
        <v>28000000</v>
      </c>
    </row>
    <row r="54">
      <c r="A54" s="19">
        <f>A53</f>
        <v>4000000000</v>
      </c>
      <c r="B54" s="20">
        <f>D54+F54</f>
        <v>0.16399999999999998</v>
      </c>
      <c r="C54" s="21">
        <f>H54/A54/E$14*365</f>
        <v>0.16399999999999998</v>
      </c>
      <c r="D54" s="20">
        <f>D53</f>
        <v>0.16</v>
      </c>
      <c r="E54" s="23">
        <f>E53</f>
        <v>4480000000</v>
      </c>
      <c r="F54" s="20">
        <f>C54-D54</f>
        <v>0.0039999999999999758</v>
      </c>
      <c r="G54" s="23">
        <f>A54*F54/365*E$14</f>
        <v>111999999.99999933</v>
      </c>
      <c r="H54" s="23">
        <f>H53-I53</f>
        <v>4592000000</v>
      </c>
      <c r="I54" s="25">
        <f>I53</f>
        <v>28000000</v>
      </c>
    </row>
    <row r="55">
      <c r="A55" s="19">
        <f>A54</f>
        <v>4000000000</v>
      </c>
      <c r="B55" s="20">
        <f>D55+F55</f>
        <v>0.16300000000000001</v>
      </c>
      <c r="C55" s="21">
        <f>H55/A55/E$14*365</f>
        <v>0.16300000000000001</v>
      </c>
      <c r="D55" s="20">
        <f>D54</f>
        <v>0.16</v>
      </c>
      <c r="E55" s="23">
        <f>E54</f>
        <v>4480000000</v>
      </c>
      <c r="F55" s="20">
        <f>C55-D55</f>
        <v>0.0030000000000000027</v>
      </c>
      <c r="G55" s="23">
        <f>A55*F55/365*E$14</f>
        <v>84000000.000000089</v>
      </c>
      <c r="H55" s="23">
        <f>H54-I54</f>
        <v>4564000000</v>
      </c>
      <c r="I55" s="25">
        <f>I54</f>
        <v>28000000</v>
      </c>
    </row>
    <row r="56">
      <c r="A56" s="19">
        <f>A55</f>
        <v>4000000000</v>
      </c>
      <c r="B56" s="20">
        <f>D56+F56</f>
        <v>0.16199999999999998</v>
      </c>
      <c r="C56" s="21">
        <f>H56/A56/E$14*365</f>
        <v>0.16199999999999998</v>
      </c>
      <c r="D56" s="20">
        <f>D55</f>
        <v>0.16</v>
      </c>
      <c r="E56" s="23">
        <f>E55</f>
        <v>4480000000</v>
      </c>
      <c r="F56" s="20">
        <f>C56-D56</f>
        <v>0.001999999999999974</v>
      </c>
      <c r="G56" s="23">
        <f>A56*F56/365*E$14</f>
        <v>55999999.99999927</v>
      </c>
      <c r="H56" s="23">
        <f>H55-I55</f>
        <v>4536000000</v>
      </c>
      <c r="I56" s="25">
        <f>I55</f>
        <v>28000000</v>
      </c>
    </row>
    <row r="57">
      <c r="A57" s="19">
        <f>A56</f>
        <v>4000000000</v>
      </c>
      <c r="B57" s="20">
        <f>D57+F57</f>
        <v>0.161</v>
      </c>
      <c r="C57" s="21">
        <f>H57/A57/E$14*365</f>
        <v>0.161</v>
      </c>
      <c r="D57" s="20">
        <f>D56</f>
        <v>0.16</v>
      </c>
      <c r="E57" s="23">
        <f>E56</f>
        <v>4480000000</v>
      </c>
      <c r="F57" s="20">
        <f>C57-D57</f>
        <v>0.0010000000000000009</v>
      </c>
      <c r="G57" s="23">
        <f>A57*F57/365*E$14</f>
        <v>28000000.000000026</v>
      </c>
      <c r="H57" s="23">
        <f>H56-I56</f>
        <v>4508000000</v>
      </c>
      <c r="I57" s="25">
        <f>I56</f>
        <v>28000000</v>
      </c>
    </row>
    <row r="58" ht="14.25">
      <c r="A58" s="19">
        <f>A57</f>
        <v>4000000000</v>
      </c>
      <c r="B58" s="20">
        <f>D58+F58</f>
        <v>0.16000000000000003</v>
      </c>
      <c r="C58" s="21">
        <f>H58/A58/E$14*365</f>
        <v>0.16000000000000003</v>
      </c>
      <c r="D58" s="20">
        <f>D57</f>
        <v>0.16</v>
      </c>
      <c r="E58" s="23">
        <f>E57</f>
        <v>4480000000</v>
      </c>
      <c r="F58" s="20">
        <f>C58-D58</f>
        <v>2.7755575615628914e-17</v>
      </c>
      <c r="G58" s="23">
        <f>A58*F58/365*E$14</f>
        <v>7.7715611723760947e-07</v>
      </c>
      <c r="H58" s="23">
        <f>H57-I57</f>
        <v>4480000000</v>
      </c>
      <c r="I58" s="25">
        <f>I57</f>
        <v>28000000</v>
      </c>
    </row>
  </sheetData>
  <mergeCells count="16">
    <mergeCell ref="A3:H3"/>
    <mergeCell ref="A4:H4"/>
    <mergeCell ref="A5:B5"/>
    <mergeCell ref="C5:D5"/>
    <mergeCell ref="E5:G5"/>
    <mergeCell ref="A7:D7"/>
    <mergeCell ref="F7:I7"/>
    <mergeCell ref="A9:D10"/>
    <mergeCell ref="A12:D12"/>
    <mergeCell ref="A14:D14"/>
    <mergeCell ref="A16:A17"/>
    <mergeCell ref="B16:B17"/>
    <mergeCell ref="C16:C17"/>
    <mergeCell ref="D16:G16"/>
    <mergeCell ref="H16:H17"/>
    <mergeCell ref="I16:I17"/>
  </mergeCells>
  <printOptions headings="0" gridLines="0"/>
  <pageMargins left="0.51181102362204722" right="0.11811023622047245" top="0.35433070866141736" bottom="0.15748031496062992" header="0.31496062992125984" footer="0.11811023622047245"/>
  <pageSetup paperSize="9" scale="6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JSC DRSK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Шумилова</dc:creator>
  <cp:revision>30</cp:revision>
  <dcterms:created xsi:type="dcterms:W3CDTF">2014-03-03T00:11:51Z</dcterms:created>
  <dcterms:modified xsi:type="dcterms:W3CDTF">2026-01-22T04:40:13Z</dcterms:modified>
</cp:coreProperties>
</file>